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tabRatio="576" activeTab="1"/>
  </bookViews>
  <sheets>
    <sheet name="zalacznik_nr_1" sheetId="1" r:id="rId1"/>
    <sheet name="zalacznik_nr_2_plan_SS" sheetId="2" r:id="rId2"/>
    <sheet name="zalacznik_nr_3_plan_SN" sheetId="3" r:id="rId3"/>
  </sheets>
  <definedNames>
    <definedName name="OLE_LINK1" localSheetId="1">'zalacznik_nr_2_plan_SS'!#REF!</definedName>
    <definedName name="OLE_LINK1" localSheetId="2">'zalacznik_nr_3_plan_SN'!#REF!</definedName>
  </definedNames>
  <calcPr fullCalcOnLoad="1"/>
</workbook>
</file>

<file path=xl/sharedStrings.xml><?xml version="1.0" encoding="utf-8"?>
<sst xmlns="http://schemas.openxmlformats.org/spreadsheetml/2006/main" count="832" uniqueCount="231">
  <si>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</si>
  <si>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</si>
  <si>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</si>
  <si>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</si>
  <si>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</si>
  <si>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</si>
  <si>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</si>
  <si>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</si>
  <si>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</si>
  <si>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</si>
  <si>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</si>
  <si>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</si>
  <si>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</si>
  <si>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</si>
  <si>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</si>
  <si>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</si>
  <si>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</si>
  <si>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</si>
  <si>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</si>
  <si>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</si>
  <si>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</si>
  <si>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</si>
  <si>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</si>
  <si>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</si>
  <si>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</si>
  <si>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</si>
  <si>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</si>
  <si>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</si>
  <si>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</si>
  <si>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w</t>
  </si>
  <si>
    <t>zp</t>
  </si>
  <si>
    <t>sem V</t>
  </si>
  <si>
    <t>sem VI</t>
  </si>
  <si>
    <t>IV</t>
  </si>
  <si>
    <t>V</t>
  </si>
  <si>
    <t>VI</t>
  </si>
  <si>
    <t>MODUŁ KSZTAŁCENIA OGÓLNEGO</t>
  </si>
  <si>
    <t>MODUŁ KSZTAŁCENIA PODSTAWOWEGO</t>
  </si>
  <si>
    <t>MODUŁ KSZTAŁCENIA KIERUNKOWEGO</t>
  </si>
  <si>
    <t>Forma zaliczenia (Zo/E)</t>
  </si>
  <si>
    <t>ćwiczenia</t>
  </si>
  <si>
    <t>laboratoria i warsztaty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</si>
  <si>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</si>
  <si>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</si>
  <si>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</si>
  <si>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</si>
  <si>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</si>
  <si>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pw</t>
  </si>
  <si>
    <t>zajęcia do wyboru</t>
  </si>
  <si>
    <t>wykłady (w)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</si>
  <si>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</si>
  <si>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</si>
  <si>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</si>
  <si>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</si>
  <si>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</si>
  <si>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</si>
  <si>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</si>
  <si>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projekty i seminaria</t>
  </si>
  <si>
    <t>D1.</t>
  </si>
  <si>
    <t>D2.</t>
  </si>
  <si>
    <t>16.</t>
  </si>
  <si>
    <t>E/5</t>
  </si>
  <si>
    <t>Zo/2</t>
  </si>
  <si>
    <t>Technologie informacyjne</t>
  </si>
  <si>
    <t>Zo/1</t>
  </si>
  <si>
    <t>Przedsiębiorczość</t>
  </si>
  <si>
    <t>Zo/5</t>
  </si>
  <si>
    <t>Zo/4</t>
  </si>
  <si>
    <t>Finanse</t>
  </si>
  <si>
    <t>E/3</t>
  </si>
  <si>
    <t>Matematyka</t>
  </si>
  <si>
    <t>E/1</t>
  </si>
  <si>
    <t>Makroekonomia</t>
  </si>
  <si>
    <t>E/2</t>
  </si>
  <si>
    <t>Mikroekonomia</t>
  </si>
  <si>
    <t>Prawo w tym ochrona własności intelektualnej</t>
  </si>
  <si>
    <t>Statystyka opisowa</t>
  </si>
  <si>
    <t>Zo/3</t>
  </si>
  <si>
    <t>Zo/6</t>
  </si>
  <si>
    <t>E/4</t>
  </si>
  <si>
    <t xml:space="preserve"> </t>
  </si>
  <si>
    <t>Logistyczna obsługa klienta</t>
  </si>
  <si>
    <t>Logistyka miejska</t>
  </si>
  <si>
    <t>Normalizacja i zarządzanie jakością w logistyce</t>
  </si>
  <si>
    <t>Systemy informatyczne w logistyce</t>
  </si>
  <si>
    <t>Zarządzanie transportem</t>
  </si>
  <si>
    <t>Zarządzanie usługami</t>
  </si>
  <si>
    <t>Praktyki zawodowe*</t>
  </si>
  <si>
    <t>Systemy klasy ERP w zarządzaniu przedsiębiorstwami</t>
  </si>
  <si>
    <t>Trade Marketing and Service (Marketing handlu i usług)</t>
  </si>
  <si>
    <t>Logistyka zwrotna i ekologistyka</t>
  </si>
  <si>
    <t>Infrastruktura logistyczna</t>
  </si>
  <si>
    <t>Controlling i audyt logistyczny</t>
  </si>
  <si>
    <t>Strategie logistyczne</t>
  </si>
  <si>
    <t>Company Image Creating (Kreowanie wizerunku firmy)</t>
  </si>
  <si>
    <t>Lean Management (Odchudzone zarządzanie)</t>
  </si>
  <si>
    <t>Inżynieria systemów i analiza systemowa</t>
  </si>
  <si>
    <t>Towaroznawstwo</t>
  </si>
  <si>
    <t>17.</t>
  </si>
  <si>
    <t>Podstawy logistyki i zarządzanie łańcuchem dostaw</t>
  </si>
  <si>
    <t>Logistyka zaopatrzenia</t>
  </si>
  <si>
    <t>Logistyka dystrybucji</t>
  </si>
  <si>
    <t>Logistyka produkcji</t>
  </si>
  <si>
    <t>Projektowanie procesów</t>
  </si>
  <si>
    <t>Obsługa celna w przepływie towarów</t>
  </si>
  <si>
    <t>Ekonomika handlu</t>
  </si>
  <si>
    <t>Systemy i infrastruktura transportu</t>
  </si>
  <si>
    <t>Logistyka i eksploatacja systemów produkcyjnych</t>
  </si>
  <si>
    <t>Towaroznawstwo przemysłowe</t>
  </si>
  <si>
    <t>Prawo i ubezpieczenia w transporcie</t>
  </si>
  <si>
    <t>18.</t>
  </si>
  <si>
    <t>Język niemiecki/Język rosyjski*</t>
  </si>
  <si>
    <t>Język angielski</t>
  </si>
  <si>
    <t>D3.</t>
  </si>
  <si>
    <t>Warehouse Property Market (Rynek nieruchomości magazynowych)</t>
  </si>
  <si>
    <t>Technologie transportu wewnętrznego</t>
  </si>
  <si>
    <t>Technologie identyfikacji i kompletacji</t>
  </si>
  <si>
    <t>Opakowania i jednostki ładunkowe</t>
  </si>
  <si>
    <t>@</t>
  </si>
  <si>
    <t>konsultacje i e-learning (@)</t>
  </si>
  <si>
    <t>Technologie i systemy magazynowania</t>
  </si>
  <si>
    <t>Podstawy zarządzania i marketingu</t>
  </si>
  <si>
    <t>Metody i techniki studiowania</t>
  </si>
  <si>
    <t>Wychowanie fizyczne</t>
  </si>
  <si>
    <t>19.</t>
  </si>
  <si>
    <t>English for Logistics</t>
  </si>
  <si>
    <t>Zo/5,6</t>
  </si>
  <si>
    <t>Kształtowanie osobistych karier zawodowych</t>
  </si>
  <si>
    <t>20.</t>
  </si>
  <si>
    <t>Analiza danych logistycznych z zastosowaniem Excela</t>
  </si>
  <si>
    <t>Zo/  1,2,3,4</t>
  </si>
  <si>
    <t>Zo/ 1,2,3,4</t>
  </si>
  <si>
    <t>zajęcia z bezpośrednim udziałem</t>
  </si>
  <si>
    <t>zajęcia kształtujące umiejętności praktyczne</t>
  </si>
  <si>
    <t>zajęcia z dziedziny nauk hum. lub społ.</t>
  </si>
  <si>
    <t>Synetza wiedzy i umiejętności z zakresu logistyki</t>
  </si>
  <si>
    <t>Projekt dyplomowy*</t>
  </si>
  <si>
    <t>Zo/2,3,4,5,6</t>
  </si>
  <si>
    <t>Rachunkowość i podatki w logistyce</t>
  </si>
  <si>
    <t>Magazynowanie</t>
  </si>
  <si>
    <t>21.</t>
  </si>
  <si>
    <t>Pierwsza pomoc przedmedyczna</t>
  </si>
  <si>
    <t>Rachunkowośc i podatki w logistyce</t>
  </si>
  <si>
    <t>Synteza wiedzy i umiejętności z zakresu logistyki</t>
  </si>
  <si>
    <t>Suma dla specjalności TiS (Transport i Spedycja)</t>
  </si>
  <si>
    <t>Suma dla specjalności MiOR (Magazynowanie i Obsługa Rynku)</t>
  </si>
  <si>
    <t>Suma dla specjalności PP (Produkcja Przemysłowa)</t>
  </si>
  <si>
    <t>MODUŁ KSZTAŁCENIA SPECJALNOŚCIOWEGO (TiS)*</t>
  </si>
  <si>
    <t>MODUŁ KSZTAŁCENIA SPECJALNOŚCIOWEGO (MiOR)*</t>
  </si>
  <si>
    <t>MODUŁ KSZTAŁCENIA SPECJALNOŚCIOWEGO (PP)*</t>
  </si>
  <si>
    <t>Suma dla specjalności HM (Handel Międzynarodowy)</t>
  </si>
  <si>
    <t>D4.</t>
  </si>
  <si>
    <t>Spedycja w systemach transportowych</t>
  </si>
  <si>
    <t>Zarządzanie przedsiębiorstwem transportowym</t>
  </si>
  <si>
    <t>Polityka transporotwa UE</t>
  </si>
  <si>
    <t>Centra usług magazynowych i dystrybucyjnych</t>
  </si>
  <si>
    <t>Logistyka kontraktowa</t>
  </si>
  <si>
    <t>Zaopatrzenie materiałowe</t>
  </si>
  <si>
    <t>Automatyzacja linii produkcyjnych</t>
  </si>
  <si>
    <t xml:space="preserve">Zarządzanie ryzykiem </t>
  </si>
  <si>
    <t>Techniki i promocja sprzedaży</t>
  </si>
  <si>
    <t>Zarządzanie miedzynarodowym łańcuchem dostaw</t>
  </si>
  <si>
    <t xml:space="preserve">Negocjacje </t>
  </si>
  <si>
    <t>Handel elektroniczny</t>
  </si>
  <si>
    <t>International trade rules and regulations (reguły handlu międzynarodowego)</t>
  </si>
  <si>
    <t>Zal/1</t>
  </si>
  <si>
    <t>Zal/2</t>
  </si>
  <si>
    <t>Cła importowe</t>
  </si>
  <si>
    <t>Komunikacja w biznesie</t>
  </si>
  <si>
    <t>MODUŁ KSZTAŁCENIA SPECJALNOŚCIOWEGO (HM)*</t>
  </si>
  <si>
    <t>Zal1/2</t>
  </si>
  <si>
    <r>
      <t xml:space="preserve">Logistyka - studia niestacjonarne I stopnia / </t>
    </r>
    <r>
      <rPr>
        <b/>
        <sz val="28"/>
        <rFont val="Verdana"/>
        <family val="2"/>
      </rPr>
      <t>cykl kształcenia 2020-2023</t>
    </r>
  </si>
  <si>
    <r>
      <t xml:space="preserve">Logistyka - studia stacjonarne I stopnia / </t>
    </r>
    <r>
      <rPr>
        <b/>
        <sz val="28"/>
        <rFont val="Verdana"/>
        <family val="2"/>
      </rPr>
      <t>cykl kształcenia 2020-2023</t>
    </r>
  </si>
  <si>
    <r>
      <t xml:space="preserve">2.3. Matryca efektów uczenia się </t>
    </r>
    <r>
      <rPr>
        <sz val="8"/>
        <rFont val="Verdana"/>
        <family val="2"/>
      </rPr>
      <t>(załącznik nr 1)</t>
    </r>
  </si>
  <si>
    <t>P6S_WG</t>
  </si>
  <si>
    <t>P6S_WK</t>
  </si>
  <si>
    <t>P6S_UW</t>
  </si>
  <si>
    <t>P6S_UK</t>
  </si>
  <si>
    <t>P6S_UU</t>
  </si>
  <si>
    <t>P6S_UO</t>
  </si>
  <si>
    <t>P6S_KK</t>
  </si>
  <si>
    <t>P6S_KR</t>
  </si>
  <si>
    <t>P6S_KO</t>
  </si>
  <si>
    <t>Suma</t>
  </si>
  <si>
    <t>W</t>
  </si>
  <si>
    <t>U</t>
  </si>
  <si>
    <t>K</t>
  </si>
  <si>
    <t>K_W01</t>
  </si>
  <si>
    <t>K_W02</t>
  </si>
  <si>
    <t>K_W03</t>
  </si>
  <si>
    <t>K_W04</t>
  </si>
  <si>
    <t>K_W05</t>
  </si>
  <si>
    <t>K_W06</t>
  </si>
  <si>
    <t>K_W07</t>
  </si>
  <si>
    <t>K_W08</t>
  </si>
  <si>
    <t>K_W09</t>
  </si>
  <si>
    <t>K_W10</t>
  </si>
  <si>
    <t>K_W11</t>
  </si>
  <si>
    <t>K_W12</t>
  </si>
  <si>
    <t>K_W13</t>
  </si>
  <si>
    <t>K_W14</t>
  </si>
  <si>
    <t>K_W15</t>
  </si>
  <si>
    <t>K_W16</t>
  </si>
  <si>
    <t>K_W17</t>
  </si>
  <si>
    <t>K_W18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</si>
  <si>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</si>
  <si>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</si>
  <si>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</si>
  <si>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</si>
  <si>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</si>
  <si>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</si>
  <si>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</si>
  <si>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</si>
  <si>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</si>
  <si>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</si>
  <si>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</si>
  <si>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</si>
  <si>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</si>
  <si>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</si>
  <si>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K_K01</t>
  </si>
  <si>
    <t>K_K02</t>
  </si>
  <si>
    <t>K_K03</t>
  </si>
  <si>
    <t>K_K04</t>
  </si>
  <si>
    <t>K_K05</t>
  </si>
  <si>
    <t>K_K06</t>
  </si>
  <si>
    <t>K_K07</t>
  </si>
  <si>
    <t xml:space="preserve">A. </t>
  </si>
  <si>
    <t>Suma D1</t>
  </si>
  <si>
    <t>Suma D2</t>
  </si>
  <si>
    <t>Suma D3</t>
  </si>
  <si>
    <t>Suma D4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</si>
</sst>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7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36"/>
      <name val="Verdana"/>
      <family val="2"/>
    </font>
    <font>
      <b/>
      <sz val="28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2"/>
      <name val="Arial Narrow"/>
      <family val="2"/>
    </font>
    <font>
      <sz val="28"/>
      <name val="Verdana"/>
      <family val="2"/>
    </font>
    <font>
      <b/>
      <sz val="20"/>
      <name val="Verdana"/>
      <family val="2"/>
    </font>
    <font>
      <sz val="28"/>
      <name val="Arial Narrow"/>
      <family val="2"/>
    </font>
    <font>
      <sz val="20"/>
      <name val="Verdana"/>
      <family val="2"/>
    </font>
    <font>
      <b/>
      <sz val="36"/>
      <name val="Arial Narrow"/>
      <family val="2"/>
    </font>
    <font>
      <b/>
      <sz val="28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u val="single"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b/>
      <sz val="6.5"/>
      <name val="Verdana"/>
      <family val="2"/>
    </font>
    <font>
      <b/>
      <sz val="6"/>
      <name val="Verdana"/>
      <family val="2"/>
    </font>
    <font>
      <b/>
      <sz val="8"/>
      <name val="Verdana"/>
      <family val="2"/>
    </font>
    <font>
      <sz val="6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8"/>
      <color indexed="10"/>
      <name val="Arial Narrow"/>
      <family val="2"/>
    </font>
    <font>
      <sz val="28"/>
      <color indexed="10"/>
      <name val="Arial Narrow"/>
      <family val="2"/>
    </font>
    <font>
      <b/>
      <sz val="36"/>
      <color indexed="10"/>
      <name val="Arial Narrow"/>
      <family val="2"/>
    </font>
    <font>
      <sz val="20"/>
      <color indexed="8"/>
      <name val="Verdana"/>
      <family val="2"/>
    </font>
    <font>
      <b/>
      <sz val="20"/>
      <color indexed="8"/>
      <name val="Verdana"/>
      <family val="2"/>
    </font>
    <font>
      <sz val="28"/>
      <color indexed="8"/>
      <name val="Arial Narrow"/>
      <family val="2"/>
    </font>
    <font>
      <b/>
      <sz val="36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8"/>
      <color rgb="FFFF0000"/>
      <name val="Arial Narrow"/>
      <family val="2"/>
    </font>
    <font>
      <sz val="28"/>
      <color rgb="FFFF0000"/>
      <name val="Arial Narrow"/>
      <family val="2"/>
    </font>
    <font>
      <b/>
      <sz val="36"/>
      <color rgb="FFFF0000"/>
      <name val="Arial Narrow"/>
      <family val="2"/>
    </font>
    <font>
      <sz val="20"/>
      <color theme="1"/>
      <name val="Verdana"/>
      <family val="2"/>
    </font>
    <font>
      <b/>
      <sz val="20"/>
      <color theme="1"/>
      <name val="Verdana"/>
      <family val="2"/>
    </font>
    <font>
      <sz val="28"/>
      <color theme="1"/>
      <name val="Arial Narrow"/>
      <family val="2"/>
    </font>
    <font>
      <b/>
      <sz val="36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/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0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/>
    </xf>
    <xf numFmtId="3" fontId="10" fillId="33" borderId="10" xfId="0" applyNumberFormat="1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3" fontId="10" fillId="34" borderId="10" xfId="0" applyNumberFormat="1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36" borderId="0" xfId="0" applyFont="1" applyFill="1" applyAlignment="1">
      <alignment/>
    </xf>
    <xf numFmtId="3" fontId="11" fillId="0" borderId="0" xfId="0" applyNumberFormat="1" applyFont="1" applyAlignment="1">
      <alignment vertical="center"/>
    </xf>
    <xf numFmtId="3" fontId="13" fillId="0" borderId="0" xfId="0" applyNumberFormat="1" applyFont="1" applyAlignment="1">
      <alignment horizontal="center" vertical="center"/>
    </xf>
    <xf numFmtId="0" fontId="70" fillId="0" borderId="0" xfId="0" applyFont="1" applyAlignment="1">
      <alignment vertical="center"/>
    </xf>
    <xf numFmtId="0" fontId="70" fillId="0" borderId="0" xfId="0" applyFont="1" applyAlignment="1">
      <alignment/>
    </xf>
    <xf numFmtId="0" fontId="71" fillId="0" borderId="0" xfId="0" applyFont="1" applyAlignment="1">
      <alignment vertical="center"/>
    </xf>
    <xf numFmtId="3" fontId="71" fillId="0" borderId="0" xfId="0" applyNumberFormat="1" applyFont="1" applyAlignment="1">
      <alignment vertical="center"/>
    </xf>
    <xf numFmtId="3" fontId="72" fillId="0" borderId="0" xfId="0" applyNumberFormat="1" applyFont="1" applyAlignment="1">
      <alignment horizontal="center" vertical="center"/>
    </xf>
    <xf numFmtId="3" fontId="12" fillId="37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3" fontId="12" fillId="0" borderId="10" xfId="0" applyNumberFormat="1" applyFont="1" applyBorder="1" applyAlignment="1" quotePrefix="1">
      <alignment horizontal="center" vertical="center"/>
    </xf>
    <xf numFmtId="0" fontId="10" fillId="33" borderId="10" xfId="0" applyFont="1" applyFill="1" applyBorder="1" applyAlignment="1">
      <alignment horizontal="left" vertical="center"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horizontal="center" vertical="center" wrapText="1"/>
    </xf>
    <xf numFmtId="3" fontId="74" fillId="34" borderId="10" xfId="0" applyNumberFormat="1" applyFont="1" applyFill="1" applyBorder="1" applyAlignment="1">
      <alignment horizontal="center" vertical="center"/>
    </xf>
    <xf numFmtId="3" fontId="73" fillId="34" borderId="10" xfId="0" applyNumberFormat="1" applyFont="1" applyFill="1" applyBorder="1" applyAlignment="1">
      <alignment horizontal="center" vertical="center"/>
    </xf>
    <xf numFmtId="3" fontId="73" fillId="0" borderId="10" xfId="0" applyNumberFormat="1" applyFont="1" applyBorder="1" applyAlignment="1">
      <alignment horizontal="center" vertical="center"/>
    </xf>
    <xf numFmtId="3" fontId="73" fillId="35" borderId="10" xfId="0" applyNumberFormat="1" applyFont="1" applyFill="1" applyBorder="1" applyAlignment="1">
      <alignment horizontal="center" vertical="center"/>
    </xf>
    <xf numFmtId="0" fontId="75" fillId="0" borderId="0" xfId="0" applyFont="1" applyAlignment="1">
      <alignment vertical="center"/>
    </xf>
    <xf numFmtId="3" fontId="75" fillId="0" borderId="0" xfId="0" applyNumberFormat="1" applyFont="1" applyAlignment="1">
      <alignment vertical="center"/>
    </xf>
    <xf numFmtId="3" fontId="76" fillId="0" borderId="0" xfId="0" applyNumberFormat="1" applyFont="1" applyAlignment="1">
      <alignment horizontal="center" vertical="center"/>
    </xf>
    <xf numFmtId="0" fontId="73" fillId="0" borderId="10" xfId="0" applyFont="1" applyFill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6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 horizontal="center" vertical="center" textRotation="90"/>
    </xf>
    <xf numFmtId="0" fontId="21" fillId="38" borderId="10" xfId="0" applyFont="1" applyFill="1" applyBorder="1" applyAlignment="1">
      <alignment horizontal="center" vertical="center" textRotation="90" wrapText="1"/>
    </xf>
    <xf numFmtId="0" fontId="21" fillId="38" borderId="10" xfId="0" applyFont="1" applyFill="1" applyBorder="1" applyAlignment="1">
      <alignment horizontal="center" vertical="center" textRotation="90"/>
    </xf>
    <xf numFmtId="0" fontId="0" fillId="38" borderId="11" xfId="0" applyFill="1" applyBorder="1" applyAlignment="1">
      <alignment horizontal="center" vertical="center"/>
    </xf>
    <xf numFmtId="0" fontId="18" fillId="38" borderId="12" xfId="0" applyFont="1" applyFill="1" applyBorder="1" applyAlignment="1">
      <alignment/>
    </xf>
    <xf numFmtId="0" fontId="18" fillId="38" borderId="11" xfId="0" applyFont="1" applyFill="1" applyBorder="1" applyAlignment="1">
      <alignment/>
    </xf>
    <xf numFmtId="0" fontId="23" fillId="26" borderId="11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center" vertical="center"/>
    </xf>
    <xf numFmtId="0" fontId="24" fillId="38" borderId="18" xfId="0" applyFont="1" applyFill="1" applyBorder="1" applyAlignment="1">
      <alignment horizontal="center" vertical="center"/>
    </xf>
    <xf numFmtId="0" fontId="24" fillId="38" borderId="10" xfId="0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38" borderId="0" xfId="0" applyFont="1" applyFill="1" applyAlignment="1">
      <alignment/>
    </xf>
    <xf numFmtId="0" fontId="24" fillId="38" borderId="13" xfId="0" applyFont="1" applyFill="1" applyBorder="1" applyAlignment="1">
      <alignment horizontal="center" vertical="center"/>
    </xf>
    <xf numFmtId="0" fontId="24" fillId="38" borderId="13" xfId="0" applyFont="1" applyFill="1" applyBorder="1" applyAlignment="1">
      <alignment/>
    </xf>
    <xf numFmtId="0" fontId="24" fillId="38" borderId="10" xfId="0" applyFont="1" applyFill="1" applyBorder="1" applyAlignment="1">
      <alignment/>
    </xf>
    <xf numFmtId="0" fontId="24" fillId="38" borderId="13" xfId="0" applyFont="1" applyFill="1" applyBorder="1" applyAlignment="1">
      <alignment horizontal="center"/>
    </xf>
    <xf numFmtId="0" fontId="21" fillId="38" borderId="10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horizontal="center" vertical="center"/>
    </xf>
    <xf numFmtId="0" fontId="24" fillId="38" borderId="10" xfId="0" applyFont="1" applyFill="1" applyBorder="1" applyAlignment="1">
      <alignment horizontal="center" vertical="center"/>
    </xf>
    <xf numFmtId="0" fontId="23" fillId="39" borderId="18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3" xfId="0" applyFont="1" applyBorder="1" applyAlignment="1">
      <alignment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horizontal="center" vertical="center" textRotation="90"/>
    </xf>
    <xf numFmtId="0" fontId="23" fillId="26" borderId="29" xfId="0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center" vertical="center"/>
    </xf>
    <xf numFmtId="0" fontId="21" fillId="38" borderId="31" xfId="0" applyFont="1" applyFill="1" applyBorder="1" applyAlignment="1">
      <alignment horizontal="center" vertical="center" textRotation="90" wrapText="1"/>
    </xf>
    <xf numFmtId="0" fontId="21" fillId="38" borderId="32" xfId="0" applyFont="1" applyFill="1" applyBorder="1" applyAlignment="1">
      <alignment horizontal="center" vertical="center" textRotation="90" wrapText="1"/>
    </xf>
    <xf numFmtId="0" fontId="21" fillId="38" borderId="10" xfId="0" applyFont="1" applyFill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1" fillId="38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3" fillId="2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10" fillId="34" borderId="29" xfId="0" applyNumberFormat="1" applyFont="1" applyFill="1" applyBorder="1" applyAlignment="1">
      <alignment horizontal="center" vertical="center"/>
    </xf>
    <xf numFmtId="3" fontId="10" fillId="34" borderId="11" xfId="0" applyNumberFormat="1" applyFont="1" applyFill="1" applyBorder="1" applyAlignment="1">
      <alignment horizontal="center" vertical="center"/>
    </xf>
    <xf numFmtId="3" fontId="10" fillId="34" borderId="13" xfId="0" applyNumberFormat="1" applyFont="1" applyFill="1" applyBorder="1" applyAlignment="1">
      <alignment horizontal="center" vertical="center"/>
    </xf>
    <xf numFmtId="3" fontId="10" fillId="34" borderId="34" xfId="0" applyNumberFormat="1" applyFont="1" applyFill="1" applyBorder="1" applyAlignment="1">
      <alignment horizontal="center" vertical="center"/>
    </xf>
    <xf numFmtId="3" fontId="10" fillId="34" borderId="18" xfId="0" applyNumberFormat="1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textRotation="90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 textRotation="90" wrapText="1"/>
    </xf>
    <xf numFmtId="0" fontId="0" fillId="0" borderId="11" xfId="0" applyFont="1" applyBorder="1" applyAlignment="1">
      <alignment wrapText="1"/>
    </xf>
    <xf numFmtId="0" fontId="10" fillId="33" borderId="29" xfId="0" applyFont="1" applyFill="1" applyBorder="1" applyAlignment="1">
      <alignment horizontal="center" vertical="center" textRotation="90"/>
    </xf>
    <xf numFmtId="0" fontId="10" fillId="33" borderId="11" xfId="0" applyFont="1" applyFill="1" applyBorder="1" applyAlignment="1">
      <alignment horizontal="center" vertical="center" textRotation="90"/>
    </xf>
    <xf numFmtId="0" fontId="10" fillId="33" borderId="29" xfId="0" applyFont="1" applyFill="1" applyBorder="1" applyAlignment="1">
      <alignment horizontal="left" vertical="center" textRotation="90" wrapText="1"/>
    </xf>
    <xf numFmtId="0" fontId="10" fillId="33" borderId="11" xfId="0" applyFont="1" applyFill="1" applyBorder="1" applyAlignment="1">
      <alignment horizontal="left" vertical="center" textRotation="90"/>
    </xf>
    <xf numFmtId="0" fontId="12" fillId="33" borderId="10" xfId="0" applyFont="1" applyFill="1" applyBorder="1" applyAlignment="1">
      <alignment horizontal="center" vertical="center" textRotation="90" wrapText="1"/>
    </xf>
    <xf numFmtId="0" fontId="10" fillId="33" borderId="10" xfId="0" applyFont="1" applyFill="1" applyBorder="1" applyAlignment="1">
      <alignment horizontal="center" vertical="center" textRotation="90"/>
    </xf>
    <xf numFmtId="0" fontId="10" fillId="33" borderId="1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center"/>
    </xf>
    <xf numFmtId="0" fontId="12" fillId="33" borderId="10" xfId="0" applyFont="1" applyFill="1" applyBorder="1" applyAlignment="1">
      <alignment vertical="center"/>
    </xf>
    <xf numFmtId="3" fontId="10" fillId="3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57</xdr:row>
      <xdr:rowOff>0</xdr:rowOff>
    </xdr:from>
    <xdr:to>
      <xdr:col>34</xdr:col>
      <xdr:colOff>0</xdr:colOff>
      <xdr:row>57</xdr:row>
      <xdr:rowOff>0</xdr:rowOff>
    </xdr:to>
    <xdr:sp>
      <xdr:nvSpPr>
        <xdr:cNvPr id="1" name="Line 6"/>
        <xdr:cNvSpPr>
          <a:spLocks/>
        </xdr:cNvSpPr>
      </xdr:nvSpPr>
      <xdr:spPr>
        <a:xfrm>
          <a:off x="1265872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57</xdr:row>
      <xdr:rowOff>0</xdr:rowOff>
    </xdr:from>
    <xdr:to>
      <xdr:col>34</xdr:col>
      <xdr:colOff>0</xdr:colOff>
      <xdr:row>57</xdr:row>
      <xdr:rowOff>0</xdr:rowOff>
    </xdr:to>
    <xdr:sp>
      <xdr:nvSpPr>
        <xdr:cNvPr id="2" name="Line 6"/>
        <xdr:cNvSpPr>
          <a:spLocks/>
        </xdr:cNvSpPr>
      </xdr:nvSpPr>
      <xdr:spPr>
        <a:xfrm>
          <a:off x="1265872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57</xdr:row>
      <xdr:rowOff>0</xdr:rowOff>
    </xdr:from>
    <xdr:to>
      <xdr:col>34</xdr:col>
      <xdr:colOff>0</xdr:colOff>
      <xdr:row>57</xdr:row>
      <xdr:rowOff>0</xdr:rowOff>
    </xdr:to>
    <xdr:sp>
      <xdr:nvSpPr>
        <xdr:cNvPr id="3" name="Line 11"/>
        <xdr:cNvSpPr>
          <a:spLocks/>
        </xdr:cNvSpPr>
      </xdr:nvSpPr>
      <xdr:spPr>
        <a:xfrm>
          <a:off x="1265872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57</xdr:row>
      <xdr:rowOff>0</xdr:rowOff>
    </xdr:from>
    <xdr:to>
      <xdr:col>34</xdr:col>
      <xdr:colOff>0</xdr:colOff>
      <xdr:row>57</xdr:row>
      <xdr:rowOff>0</xdr:rowOff>
    </xdr:to>
    <xdr:sp>
      <xdr:nvSpPr>
        <xdr:cNvPr id="4" name="Line 6"/>
        <xdr:cNvSpPr>
          <a:spLocks/>
        </xdr:cNvSpPr>
      </xdr:nvSpPr>
      <xdr:spPr>
        <a:xfrm>
          <a:off x="1265872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57</xdr:row>
      <xdr:rowOff>0</xdr:rowOff>
    </xdr:from>
    <xdr:to>
      <xdr:col>34</xdr:col>
      <xdr:colOff>0</xdr:colOff>
      <xdr:row>57</xdr:row>
      <xdr:rowOff>0</xdr:rowOff>
    </xdr:to>
    <xdr:sp>
      <xdr:nvSpPr>
        <xdr:cNvPr id="5" name="Line 6"/>
        <xdr:cNvSpPr>
          <a:spLocks/>
        </xdr:cNvSpPr>
      </xdr:nvSpPr>
      <xdr:spPr>
        <a:xfrm>
          <a:off x="1265872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57</xdr:row>
      <xdr:rowOff>0</xdr:rowOff>
    </xdr:from>
    <xdr:to>
      <xdr:col>34</xdr:col>
      <xdr:colOff>0</xdr:colOff>
      <xdr:row>57</xdr:row>
      <xdr:rowOff>0</xdr:rowOff>
    </xdr:to>
    <xdr:sp>
      <xdr:nvSpPr>
        <xdr:cNvPr id="6" name="Line 6"/>
        <xdr:cNvSpPr>
          <a:spLocks/>
        </xdr:cNvSpPr>
      </xdr:nvSpPr>
      <xdr:spPr>
        <a:xfrm>
          <a:off x="1265872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57</xdr:row>
      <xdr:rowOff>0</xdr:rowOff>
    </xdr:from>
    <xdr:to>
      <xdr:col>34</xdr:col>
      <xdr:colOff>0</xdr:colOff>
      <xdr:row>57</xdr:row>
      <xdr:rowOff>0</xdr:rowOff>
    </xdr:to>
    <xdr:sp>
      <xdr:nvSpPr>
        <xdr:cNvPr id="7" name="Line 6"/>
        <xdr:cNvSpPr>
          <a:spLocks/>
        </xdr:cNvSpPr>
      </xdr:nvSpPr>
      <xdr:spPr>
        <a:xfrm>
          <a:off x="1265872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57</xdr:row>
      <xdr:rowOff>0</xdr:rowOff>
    </xdr:from>
    <xdr:to>
      <xdr:col>34</xdr:col>
      <xdr:colOff>0</xdr:colOff>
      <xdr:row>57</xdr:row>
      <xdr:rowOff>0</xdr:rowOff>
    </xdr:to>
    <xdr:sp>
      <xdr:nvSpPr>
        <xdr:cNvPr id="8" name="Line 6"/>
        <xdr:cNvSpPr>
          <a:spLocks/>
        </xdr:cNvSpPr>
      </xdr:nvSpPr>
      <xdr:spPr>
        <a:xfrm>
          <a:off x="1265872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>
      <xdr:nvSpPr>
        <xdr:cNvPr id="9" name="Line 6"/>
        <xdr:cNvSpPr>
          <a:spLocks/>
        </xdr:cNvSpPr>
      </xdr:nvSpPr>
      <xdr:spPr>
        <a:xfrm>
          <a:off x="1543050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>
      <xdr:nvSpPr>
        <xdr:cNvPr id="10" name="Line 7"/>
        <xdr:cNvSpPr>
          <a:spLocks/>
        </xdr:cNvSpPr>
      </xdr:nvSpPr>
      <xdr:spPr>
        <a:xfrm>
          <a:off x="1543050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>
      <xdr:nvSpPr>
        <xdr:cNvPr id="11" name="Line 6"/>
        <xdr:cNvSpPr>
          <a:spLocks/>
        </xdr:cNvSpPr>
      </xdr:nvSpPr>
      <xdr:spPr>
        <a:xfrm>
          <a:off x="1543050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>
      <xdr:nvSpPr>
        <xdr:cNvPr id="12" name="Line 7"/>
        <xdr:cNvSpPr>
          <a:spLocks/>
        </xdr:cNvSpPr>
      </xdr:nvSpPr>
      <xdr:spPr>
        <a:xfrm>
          <a:off x="1543050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>
      <xdr:nvSpPr>
        <xdr:cNvPr id="13" name="Line 11"/>
        <xdr:cNvSpPr>
          <a:spLocks/>
        </xdr:cNvSpPr>
      </xdr:nvSpPr>
      <xdr:spPr>
        <a:xfrm>
          <a:off x="1543050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>
      <xdr:nvSpPr>
        <xdr:cNvPr id="14" name="Line 6"/>
        <xdr:cNvSpPr>
          <a:spLocks/>
        </xdr:cNvSpPr>
      </xdr:nvSpPr>
      <xdr:spPr>
        <a:xfrm>
          <a:off x="1543050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>
      <xdr:nvSpPr>
        <xdr:cNvPr id="15" name="Line 7"/>
        <xdr:cNvSpPr>
          <a:spLocks/>
        </xdr:cNvSpPr>
      </xdr:nvSpPr>
      <xdr:spPr>
        <a:xfrm>
          <a:off x="1543050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>
      <xdr:nvSpPr>
        <xdr:cNvPr id="16" name="Line 6"/>
        <xdr:cNvSpPr>
          <a:spLocks/>
        </xdr:cNvSpPr>
      </xdr:nvSpPr>
      <xdr:spPr>
        <a:xfrm>
          <a:off x="1543050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>
      <xdr:nvSpPr>
        <xdr:cNvPr id="17" name="Line 7"/>
        <xdr:cNvSpPr>
          <a:spLocks/>
        </xdr:cNvSpPr>
      </xdr:nvSpPr>
      <xdr:spPr>
        <a:xfrm>
          <a:off x="1543050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>
      <xdr:nvSpPr>
        <xdr:cNvPr id="18" name="Line 6"/>
        <xdr:cNvSpPr>
          <a:spLocks/>
        </xdr:cNvSpPr>
      </xdr:nvSpPr>
      <xdr:spPr>
        <a:xfrm>
          <a:off x="1543050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>
      <xdr:nvSpPr>
        <xdr:cNvPr id="19" name="Line 7"/>
        <xdr:cNvSpPr>
          <a:spLocks/>
        </xdr:cNvSpPr>
      </xdr:nvSpPr>
      <xdr:spPr>
        <a:xfrm>
          <a:off x="1543050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>
      <xdr:nvSpPr>
        <xdr:cNvPr id="20" name="Line 7"/>
        <xdr:cNvSpPr>
          <a:spLocks/>
        </xdr:cNvSpPr>
      </xdr:nvSpPr>
      <xdr:spPr>
        <a:xfrm>
          <a:off x="1543050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>
      <xdr:nvSpPr>
        <xdr:cNvPr id="21" name="Line 6"/>
        <xdr:cNvSpPr>
          <a:spLocks/>
        </xdr:cNvSpPr>
      </xdr:nvSpPr>
      <xdr:spPr>
        <a:xfrm>
          <a:off x="1543050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>
      <xdr:nvSpPr>
        <xdr:cNvPr id="22" name="Line 7"/>
        <xdr:cNvSpPr>
          <a:spLocks/>
        </xdr:cNvSpPr>
      </xdr:nvSpPr>
      <xdr:spPr>
        <a:xfrm>
          <a:off x="1543050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>
      <xdr:nvSpPr>
        <xdr:cNvPr id="23" name="Line 7"/>
        <xdr:cNvSpPr>
          <a:spLocks/>
        </xdr:cNvSpPr>
      </xdr:nvSpPr>
      <xdr:spPr>
        <a:xfrm>
          <a:off x="1543050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>
      <xdr:nvSpPr>
        <xdr:cNvPr id="24" name="Line 6"/>
        <xdr:cNvSpPr>
          <a:spLocks/>
        </xdr:cNvSpPr>
      </xdr:nvSpPr>
      <xdr:spPr>
        <a:xfrm>
          <a:off x="1543050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>
      <xdr:nvSpPr>
        <xdr:cNvPr id="25" name="Line 7"/>
        <xdr:cNvSpPr>
          <a:spLocks/>
        </xdr:cNvSpPr>
      </xdr:nvSpPr>
      <xdr:spPr>
        <a:xfrm>
          <a:off x="1543050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>
      <xdr:nvSpPr>
        <xdr:cNvPr id="26" name="Line 7"/>
        <xdr:cNvSpPr>
          <a:spLocks/>
        </xdr:cNvSpPr>
      </xdr:nvSpPr>
      <xdr:spPr>
        <a:xfrm>
          <a:off x="1543050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>
      <xdr:nvSpPr>
        <xdr:cNvPr id="27" name="Line 7"/>
        <xdr:cNvSpPr>
          <a:spLocks/>
        </xdr:cNvSpPr>
      </xdr:nvSpPr>
      <xdr:spPr>
        <a:xfrm>
          <a:off x="1543050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>
      <xdr:nvSpPr>
        <xdr:cNvPr id="28" name="Line 7"/>
        <xdr:cNvSpPr>
          <a:spLocks/>
        </xdr:cNvSpPr>
      </xdr:nvSpPr>
      <xdr:spPr>
        <a:xfrm>
          <a:off x="1543050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>
      <xdr:nvSpPr>
        <xdr:cNvPr id="29" name="Line 7"/>
        <xdr:cNvSpPr>
          <a:spLocks/>
        </xdr:cNvSpPr>
      </xdr:nvSpPr>
      <xdr:spPr>
        <a:xfrm>
          <a:off x="1543050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81</xdr:row>
      <xdr:rowOff>0</xdr:rowOff>
    </xdr:from>
    <xdr:to>
      <xdr:col>34</xdr:col>
      <xdr:colOff>0</xdr:colOff>
      <xdr:row>81</xdr:row>
      <xdr:rowOff>0</xdr:rowOff>
    </xdr:to>
    <xdr:sp>
      <xdr:nvSpPr>
        <xdr:cNvPr id="30" name="Line 6"/>
        <xdr:cNvSpPr>
          <a:spLocks/>
        </xdr:cNvSpPr>
      </xdr:nvSpPr>
      <xdr:spPr>
        <a:xfrm>
          <a:off x="12658725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81</xdr:row>
      <xdr:rowOff>0</xdr:rowOff>
    </xdr:from>
    <xdr:to>
      <xdr:col>34</xdr:col>
      <xdr:colOff>0</xdr:colOff>
      <xdr:row>81</xdr:row>
      <xdr:rowOff>0</xdr:rowOff>
    </xdr:to>
    <xdr:sp>
      <xdr:nvSpPr>
        <xdr:cNvPr id="31" name="Line 6"/>
        <xdr:cNvSpPr>
          <a:spLocks/>
        </xdr:cNvSpPr>
      </xdr:nvSpPr>
      <xdr:spPr>
        <a:xfrm>
          <a:off x="12658725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81</xdr:row>
      <xdr:rowOff>0</xdr:rowOff>
    </xdr:from>
    <xdr:to>
      <xdr:col>34</xdr:col>
      <xdr:colOff>0</xdr:colOff>
      <xdr:row>81</xdr:row>
      <xdr:rowOff>0</xdr:rowOff>
    </xdr:to>
    <xdr:sp>
      <xdr:nvSpPr>
        <xdr:cNvPr id="32" name="Line 11"/>
        <xdr:cNvSpPr>
          <a:spLocks/>
        </xdr:cNvSpPr>
      </xdr:nvSpPr>
      <xdr:spPr>
        <a:xfrm>
          <a:off x="12658725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81</xdr:row>
      <xdr:rowOff>0</xdr:rowOff>
    </xdr:from>
    <xdr:to>
      <xdr:col>34</xdr:col>
      <xdr:colOff>0</xdr:colOff>
      <xdr:row>81</xdr:row>
      <xdr:rowOff>0</xdr:rowOff>
    </xdr:to>
    <xdr:sp>
      <xdr:nvSpPr>
        <xdr:cNvPr id="33" name="Line 6"/>
        <xdr:cNvSpPr>
          <a:spLocks/>
        </xdr:cNvSpPr>
      </xdr:nvSpPr>
      <xdr:spPr>
        <a:xfrm>
          <a:off x="12658725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81</xdr:row>
      <xdr:rowOff>0</xdr:rowOff>
    </xdr:from>
    <xdr:to>
      <xdr:col>34</xdr:col>
      <xdr:colOff>0</xdr:colOff>
      <xdr:row>81</xdr:row>
      <xdr:rowOff>0</xdr:rowOff>
    </xdr:to>
    <xdr:sp>
      <xdr:nvSpPr>
        <xdr:cNvPr id="34" name="Line 6"/>
        <xdr:cNvSpPr>
          <a:spLocks/>
        </xdr:cNvSpPr>
      </xdr:nvSpPr>
      <xdr:spPr>
        <a:xfrm>
          <a:off x="12658725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81</xdr:row>
      <xdr:rowOff>0</xdr:rowOff>
    </xdr:from>
    <xdr:to>
      <xdr:col>34</xdr:col>
      <xdr:colOff>0</xdr:colOff>
      <xdr:row>81</xdr:row>
      <xdr:rowOff>0</xdr:rowOff>
    </xdr:to>
    <xdr:sp>
      <xdr:nvSpPr>
        <xdr:cNvPr id="35" name="Line 6"/>
        <xdr:cNvSpPr>
          <a:spLocks/>
        </xdr:cNvSpPr>
      </xdr:nvSpPr>
      <xdr:spPr>
        <a:xfrm>
          <a:off x="12658725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81</xdr:row>
      <xdr:rowOff>0</xdr:rowOff>
    </xdr:from>
    <xdr:to>
      <xdr:col>34</xdr:col>
      <xdr:colOff>0</xdr:colOff>
      <xdr:row>81</xdr:row>
      <xdr:rowOff>0</xdr:rowOff>
    </xdr:to>
    <xdr:sp>
      <xdr:nvSpPr>
        <xdr:cNvPr id="36" name="Line 6"/>
        <xdr:cNvSpPr>
          <a:spLocks/>
        </xdr:cNvSpPr>
      </xdr:nvSpPr>
      <xdr:spPr>
        <a:xfrm>
          <a:off x="12658725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81</xdr:row>
      <xdr:rowOff>0</xdr:rowOff>
    </xdr:from>
    <xdr:to>
      <xdr:col>34</xdr:col>
      <xdr:colOff>0</xdr:colOff>
      <xdr:row>81</xdr:row>
      <xdr:rowOff>0</xdr:rowOff>
    </xdr:to>
    <xdr:sp>
      <xdr:nvSpPr>
        <xdr:cNvPr id="37" name="Line 6"/>
        <xdr:cNvSpPr>
          <a:spLocks/>
        </xdr:cNvSpPr>
      </xdr:nvSpPr>
      <xdr:spPr>
        <a:xfrm>
          <a:off x="12658725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>
      <xdr:nvSpPr>
        <xdr:cNvPr id="38" name="Line 6"/>
        <xdr:cNvSpPr>
          <a:spLocks/>
        </xdr:cNvSpPr>
      </xdr:nvSpPr>
      <xdr:spPr>
        <a:xfrm>
          <a:off x="15430500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>
      <xdr:nvSpPr>
        <xdr:cNvPr id="39" name="Line 7"/>
        <xdr:cNvSpPr>
          <a:spLocks/>
        </xdr:cNvSpPr>
      </xdr:nvSpPr>
      <xdr:spPr>
        <a:xfrm>
          <a:off x="15430500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>
      <xdr:nvSpPr>
        <xdr:cNvPr id="40" name="Line 6"/>
        <xdr:cNvSpPr>
          <a:spLocks/>
        </xdr:cNvSpPr>
      </xdr:nvSpPr>
      <xdr:spPr>
        <a:xfrm>
          <a:off x="15430500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>
      <xdr:nvSpPr>
        <xdr:cNvPr id="41" name="Line 7"/>
        <xdr:cNvSpPr>
          <a:spLocks/>
        </xdr:cNvSpPr>
      </xdr:nvSpPr>
      <xdr:spPr>
        <a:xfrm>
          <a:off x="15430500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>
      <xdr:nvSpPr>
        <xdr:cNvPr id="42" name="Line 11"/>
        <xdr:cNvSpPr>
          <a:spLocks/>
        </xdr:cNvSpPr>
      </xdr:nvSpPr>
      <xdr:spPr>
        <a:xfrm>
          <a:off x="15430500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>
      <xdr:nvSpPr>
        <xdr:cNvPr id="43" name="Line 6"/>
        <xdr:cNvSpPr>
          <a:spLocks/>
        </xdr:cNvSpPr>
      </xdr:nvSpPr>
      <xdr:spPr>
        <a:xfrm>
          <a:off x="15430500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>
      <xdr:nvSpPr>
        <xdr:cNvPr id="44" name="Line 7"/>
        <xdr:cNvSpPr>
          <a:spLocks/>
        </xdr:cNvSpPr>
      </xdr:nvSpPr>
      <xdr:spPr>
        <a:xfrm>
          <a:off x="15430500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>
      <xdr:nvSpPr>
        <xdr:cNvPr id="45" name="Line 6"/>
        <xdr:cNvSpPr>
          <a:spLocks/>
        </xdr:cNvSpPr>
      </xdr:nvSpPr>
      <xdr:spPr>
        <a:xfrm>
          <a:off x="15430500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>
      <xdr:nvSpPr>
        <xdr:cNvPr id="46" name="Line 7"/>
        <xdr:cNvSpPr>
          <a:spLocks/>
        </xdr:cNvSpPr>
      </xdr:nvSpPr>
      <xdr:spPr>
        <a:xfrm>
          <a:off x="15430500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>
      <xdr:nvSpPr>
        <xdr:cNvPr id="47" name="Line 6"/>
        <xdr:cNvSpPr>
          <a:spLocks/>
        </xdr:cNvSpPr>
      </xdr:nvSpPr>
      <xdr:spPr>
        <a:xfrm>
          <a:off x="15430500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>
      <xdr:nvSpPr>
        <xdr:cNvPr id="48" name="Line 7"/>
        <xdr:cNvSpPr>
          <a:spLocks/>
        </xdr:cNvSpPr>
      </xdr:nvSpPr>
      <xdr:spPr>
        <a:xfrm>
          <a:off x="15430500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>
      <xdr:nvSpPr>
        <xdr:cNvPr id="49" name="Line 7"/>
        <xdr:cNvSpPr>
          <a:spLocks/>
        </xdr:cNvSpPr>
      </xdr:nvSpPr>
      <xdr:spPr>
        <a:xfrm>
          <a:off x="15430500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>
      <xdr:nvSpPr>
        <xdr:cNvPr id="50" name="Line 6"/>
        <xdr:cNvSpPr>
          <a:spLocks/>
        </xdr:cNvSpPr>
      </xdr:nvSpPr>
      <xdr:spPr>
        <a:xfrm>
          <a:off x="15430500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>
      <xdr:nvSpPr>
        <xdr:cNvPr id="51" name="Line 7"/>
        <xdr:cNvSpPr>
          <a:spLocks/>
        </xdr:cNvSpPr>
      </xdr:nvSpPr>
      <xdr:spPr>
        <a:xfrm>
          <a:off x="15430500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>
      <xdr:nvSpPr>
        <xdr:cNvPr id="52" name="Line 7"/>
        <xdr:cNvSpPr>
          <a:spLocks/>
        </xdr:cNvSpPr>
      </xdr:nvSpPr>
      <xdr:spPr>
        <a:xfrm>
          <a:off x="15430500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>
      <xdr:nvSpPr>
        <xdr:cNvPr id="53" name="Line 6"/>
        <xdr:cNvSpPr>
          <a:spLocks/>
        </xdr:cNvSpPr>
      </xdr:nvSpPr>
      <xdr:spPr>
        <a:xfrm>
          <a:off x="15430500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>
      <xdr:nvSpPr>
        <xdr:cNvPr id="54" name="Line 7"/>
        <xdr:cNvSpPr>
          <a:spLocks/>
        </xdr:cNvSpPr>
      </xdr:nvSpPr>
      <xdr:spPr>
        <a:xfrm>
          <a:off x="15430500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>
      <xdr:nvSpPr>
        <xdr:cNvPr id="55" name="Line 7"/>
        <xdr:cNvSpPr>
          <a:spLocks/>
        </xdr:cNvSpPr>
      </xdr:nvSpPr>
      <xdr:spPr>
        <a:xfrm>
          <a:off x="15430500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>
      <xdr:nvSpPr>
        <xdr:cNvPr id="56" name="Line 7"/>
        <xdr:cNvSpPr>
          <a:spLocks/>
        </xdr:cNvSpPr>
      </xdr:nvSpPr>
      <xdr:spPr>
        <a:xfrm>
          <a:off x="15430500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>
      <xdr:nvSpPr>
        <xdr:cNvPr id="57" name="Line 7"/>
        <xdr:cNvSpPr>
          <a:spLocks/>
        </xdr:cNvSpPr>
      </xdr:nvSpPr>
      <xdr:spPr>
        <a:xfrm>
          <a:off x="15430500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>
      <xdr:nvSpPr>
        <xdr:cNvPr id="58" name="Line 7"/>
        <xdr:cNvSpPr>
          <a:spLocks/>
        </xdr:cNvSpPr>
      </xdr:nvSpPr>
      <xdr:spPr>
        <a:xfrm>
          <a:off x="15430500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5"/>
  <sheetViews>
    <sheetView zoomScale="80" zoomScaleNormal="80" zoomScaleSheetLayoutView="80" zoomScalePageLayoutView="0" workbookViewId="0" topLeftCell="A1">
      <pane ySplit="5" topLeftCell="A6" activePane="bottomLeft" state="frozen"/>
      <selection pane="topLeft" activeCell="A1" sqref="A1"/>
      <selection pane="bottomLeft" activeCell="B4" sqref="B4:B5"/>
    </sheetView>
  </sheetViews>
  <sheetFormatPr defaultColWidth="9.125" defaultRowHeight="12.75"/>
  <cols>
    <col min="1" max="1" width="4.125" style="52" customWidth="1"/>
    <col min="2" max="2" width="35.50390625" style="52" customWidth="1"/>
    <col min="3" max="5" width="3.625" style="52" customWidth="1"/>
    <col min="6" max="6" width="4.125" style="52" customWidth="1"/>
    <col min="7" max="8" width="3.75390625" style="52" customWidth="1"/>
    <col min="9" max="9" width="4.00390625" style="52" customWidth="1"/>
    <col min="10" max="10" width="4.125" style="52" customWidth="1"/>
    <col min="11" max="11" width="4.00390625" style="52" customWidth="1"/>
    <col min="12" max="12" width="3.75390625" style="52" customWidth="1"/>
    <col min="13" max="13" width="3.25390625" style="52" customWidth="1"/>
    <col min="14" max="15" width="3.625" style="52" customWidth="1"/>
    <col min="16" max="16" width="3.75390625" style="52" customWidth="1"/>
    <col min="17" max="17" width="4.00390625" style="52" customWidth="1"/>
    <col min="18" max="18" width="3.625" style="52" customWidth="1"/>
    <col min="19" max="19" width="3.75390625" style="52" customWidth="1"/>
    <col min="20" max="20" width="4.25390625" style="52" customWidth="1"/>
    <col min="21" max="21" width="4.00390625" style="52" customWidth="1"/>
    <col min="22" max="22" width="4.25390625" style="52" customWidth="1"/>
    <col min="23" max="23" width="4.00390625" style="52" customWidth="1"/>
    <col min="24" max="24" width="4.125" style="52" customWidth="1"/>
    <col min="25" max="25" width="4.00390625" style="52" customWidth="1"/>
    <col min="26" max="26" width="4.25390625" style="52" customWidth="1"/>
    <col min="27" max="27" width="4.125" style="52" customWidth="1"/>
    <col min="28" max="28" width="4.00390625" style="52" customWidth="1"/>
    <col min="29" max="29" width="4.625" style="52" customWidth="1"/>
    <col min="30" max="30" width="4.25390625" style="52" customWidth="1"/>
    <col min="31" max="31" width="3.75390625" style="52" customWidth="1"/>
    <col min="32" max="32" width="4.25390625" style="52" customWidth="1"/>
    <col min="33" max="33" width="4.125" style="52" customWidth="1"/>
    <col min="34" max="34" width="4.50390625" style="52" customWidth="1"/>
    <col min="35" max="35" width="4.125" style="52" customWidth="1"/>
    <col min="36" max="36" width="4.625" style="52" customWidth="1"/>
    <col min="37" max="37" width="4.50390625" style="52" customWidth="1"/>
    <col min="38" max="38" width="3.75390625" style="52" customWidth="1"/>
    <col min="39" max="39" width="4.50390625" style="52" customWidth="1"/>
    <col min="40" max="40" width="4.75390625" style="52" customWidth="1"/>
    <col min="41" max="41" width="4.125" style="52" customWidth="1"/>
    <col min="42" max="42" width="6.00390625" style="52" customWidth="1"/>
    <col min="43" max="57" width="4.25390625" style="52" customWidth="1"/>
    <col min="58" max="58" width="8.875" style="0" customWidth="1"/>
    <col min="59" max="16384" width="9.125" style="52" customWidth="1"/>
  </cols>
  <sheetData>
    <row r="1" spans="1:20" ht="12.75">
      <c r="A1" s="50" t="s">
        <v>173</v>
      </c>
      <c r="B1" s="51"/>
      <c r="T1" s="53"/>
    </row>
    <row r="2" spans="1:20" ht="12.75">
      <c r="A2" s="54" t="s">
        <v>43</v>
      </c>
      <c r="B2" s="51"/>
      <c r="T2" s="53"/>
    </row>
    <row r="3" spans="1:58" ht="11.25" customHeight="1">
      <c r="A3" s="55"/>
      <c r="B3" s="56"/>
      <c r="C3" s="57"/>
      <c r="D3" s="58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BF3" s="52"/>
    </row>
    <row r="4" spans="1:58" ht="51.75" customHeight="1">
      <c r="A4" s="128"/>
      <c r="B4" s="118" t="s">
        <v>12</v>
      </c>
      <c r="C4" s="60" t="s">
        <v>174</v>
      </c>
      <c r="D4" s="60" t="s">
        <v>174</v>
      </c>
      <c r="E4" s="60" t="s">
        <v>174</v>
      </c>
      <c r="F4" s="60" t="s">
        <v>174</v>
      </c>
      <c r="G4" s="60" t="s">
        <v>174</v>
      </c>
      <c r="H4" s="60" t="s">
        <v>174</v>
      </c>
      <c r="I4" s="60" t="s">
        <v>175</v>
      </c>
      <c r="J4" s="60" t="s">
        <v>174</v>
      </c>
      <c r="K4" s="60" t="s">
        <v>174</v>
      </c>
      <c r="L4" s="60" t="s">
        <v>174</v>
      </c>
      <c r="M4" s="60" t="s">
        <v>174</v>
      </c>
      <c r="N4" s="60" t="s">
        <v>174</v>
      </c>
      <c r="O4" s="60" t="s">
        <v>174</v>
      </c>
      <c r="P4" s="60" t="s">
        <v>174</v>
      </c>
      <c r="Q4" s="60" t="s">
        <v>175</v>
      </c>
      <c r="R4" s="60" t="s">
        <v>175</v>
      </c>
      <c r="S4" s="60" t="s">
        <v>174</v>
      </c>
      <c r="T4" s="60" t="s">
        <v>174</v>
      </c>
      <c r="U4" s="60" t="s">
        <v>176</v>
      </c>
      <c r="V4" s="60" t="s">
        <v>176</v>
      </c>
      <c r="W4" s="60" t="s">
        <v>176</v>
      </c>
      <c r="X4" s="60" t="s">
        <v>176</v>
      </c>
      <c r="Y4" s="60" t="s">
        <v>176</v>
      </c>
      <c r="Z4" s="60" t="s">
        <v>176</v>
      </c>
      <c r="AA4" s="60" t="s">
        <v>176</v>
      </c>
      <c r="AB4" s="60" t="s">
        <v>176</v>
      </c>
      <c r="AC4" s="60" t="s">
        <v>177</v>
      </c>
      <c r="AD4" s="60" t="s">
        <v>177</v>
      </c>
      <c r="AE4" s="60" t="s">
        <v>177</v>
      </c>
      <c r="AF4" s="60" t="s">
        <v>176</v>
      </c>
      <c r="AG4" s="60" t="s">
        <v>178</v>
      </c>
      <c r="AH4" s="60" t="s">
        <v>179</v>
      </c>
      <c r="AI4" s="60" t="s">
        <v>180</v>
      </c>
      <c r="AJ4" s="60" t="s">
        <v>180</v>
      </c>
      <c r="AK4" s="60" t="s">
        <v>180</v>
      </c>
      <c r="AL4" s="60" t="s">
        <v>180</v>
      </c>
      <c r="AM4" s="60" t="s">
        <v>181</v>
      </c>
      <c r="AN4" s="60" t="s">
        <v>181</v>
      </c>
      <c r="AO4" s="60" t="s">
        <v>182</v>
      </c>
      <c r="AP4" s="131" t="s">
        <v>183</v>
      </c>
      <c r="AQ4" s="133" t="s">
        <v>184</v>
      </c>
      <c r="AR4" s="133" t="s">
        <v>185</v>
      </c>
      <c r="AS4" s="133" t="s">
        <v>186</v>
      </c>
      <c r="AT4" s="125" t="s">
        <v>174</v>
      </c>
      <c r="AU4" s="127" t="s">
        <v>175</v>
      </c>
      <c r="AV4" s="122" t="s">
        <v>176</v>
      </c>
      <c r="AW4" s="122" t="s">
        <v>177</v>
      </c>
      <c r="AX4" s="122" t="s">
        <v>179</v>
      </c>
      <c r="AY4" s="122" t="s">
        <v>178</v>
      </c>
      <c r="AZ4" s="122" t="s">
        <v>180</v>
      </c>
      <c r="BA4" s="122" t="s">
        <v>182</v>
      </c>
      <c r="BB4" s="122" t="s">
        <v>181</v>
      </c>
      <c r="BC4" s="123" t="s">
        <v>184</v>
      </c>
      <c r="BD4" s="123" t="s">
        <v>185</v>
      </c>
      <c r="BE4" s="123" t="s">
        <v>186</v>
      </c>
      <c r="BF4" s="52"/>
    </row>
    <row r="5" spans="1:58" ht="33.75" customHeight="1">
      <c r="A5" s="129"/>
      <c r="B5" s="130"/>
      <c r="C5" s="61" t="s">
        <v>187</v>
      </c>
      <c r="D5" s="61" t="s">
        <v>188</v>
      </c>
      <c r="E5" s="61" t="s">
        <v>189</v>
      </c>
      <c r="F5" s="61" t="s">
        <v>190</v>
      </c>
      <c r="G5" s="61" t="s">
        <v>191</v>
      </c>
      <c r="H5" s="61" t="s">
        <v>192</v>
      </c>
      <c r="I5" s="61" t="s">
        <v>193</v>
      </c>
      <c r="J5" s="61" t="s">
        <v>194</v>
      </c>
      <c r="K5" s="61" t="s">
        <v>195</v>
      </c>
      <c r="L5" s="61" t="s">
        <v>196</v>
      </c>
      <c r="M5" s="61" t="s">
        <v>197</v>
      </c>
      <c r="N5" s="61" t="s">
        <v>198</v>
      </c>
      <c r="O5" s="61" t="s">
        <v>199</v>
      </c>
      <c r="P5" s="61" t="s">
        <v>200</v>
      </c>
      <c r="Q5" s="61" t="s">
        <v>201</v>
      </c>
      <c r="R5" s="61" t="s">
        <v>202</v>
      </c>
      <c r="S5" s="61" t="s">
        <v>203</v>
      </c>
      <c r="T5" s="61" t="s">
        <v>204</v>
      </c>
      <c r="U5" s="62" t="s">
        <v>205</v>
      </c>
      <c r="V5" s="62" t="s">
        <v>206</v>
      </c>
      <c r="W5" s="62" t="s">
        <v>207</v>
      </c>
      <c r="X5" s="62" t="s">
        <v>208</v>
      </c>
      <c r="Y5" s="62" t="s">
        <v>209</v>
      </c>
      <c r="Z5" s="62" t="s">
        <v>210</v>
      </c>
      <c r="AA5" s="62" t="s">
        <v>211</v>
      </c>
      <c r="AB5" s="62" t="s">
        <v>212</v>
      </c>
      <c r="AC5" s="62" t="s">
        <v>213</v>
      </c>
      <c r="AD5" s="62" t="s">
        <v>214</v>
      </c>
      <c r="AE5" s="62" t="s">
        <v>215</v>
      </c>
      <c r="AF5" s="62" t="s">
        <v>216</v>
      </c>
      <c r="AG5" s="62" t="s">
        <v>217</v>
      </c>
      <c r="AH5" s="62" t="s">
        <v>218</v>
      </c>
      <c r="AI5" s="62" t="s">
        <v>219</v>
      </c>
      <c r="AJ5" s="62" t="s">
        <v>220</v>
      </c>
      <c r="AK5" s="62" t="s">
        <v>221</v>
      </c>
      <c r="AL5" s="62" t="s">
        <v>222</v>
      </c>
      <c r="AM5" s="62" t="s">
        <v>223</v>
      </c>
      <c r="AN5" s="62" t="s">
        <v>224</v>
      </c>
      <c r="AO5" s="62" t="s">
        <v>225</v>
      </c>
      <c r="AP5" s="132"/>
      <c r="AQ5" s="134"/>
      <c r="AR5" s="134"/>
      <c r="AS5" s="134"/>
      <c r="AT5" s="126"/>
      <c r="AU5" s="127"/>
      <c r="AV5" s="122"/>
      <c r="AW5" s="122"/>
      <c r="AX5" s="122"/>
      <c r="AY5" s="122"/>
      <c r="AZ5" s="122"/>
      <c r="BA5" s="122"/>
      <c r="BB5" s="122"/>
      <c r="BC5" s="124"/>
      <c r="BD5" s="124"/>
      <c r="BE5" s="124"/>
      <c r="BF5" s="52"/>
    </row>
    <row r="6" spans="1:58" ht="13.5" thickBot="1">
      <c r="A6" s="59" t="s">
        <v>226</v>
      </c>
      <c r="B6" s="118" t="s">
        <v>36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8"/>
      <c r="AJ6" s="118"/>
      <c r="AK6" s="118"/>
      <c r="AL6" s="118"/>
      <c r="AM6" s="118"/>
      <c r="AN6" s="120"/>
      <c r="AO6" s="120"/>
      <c r="AP6" s="63"/>
      <c r="AQ6" s="63"/>
      <c r="AR6" s="63"/>
      <c r="AS6" s="63"/>
      <c r="AT6" s="64"/>
      <c r="AU6" s="65"/>
      <c r="AV6" s="65"/>
      <c r="AW6" s="65"/>
      <c r="AX6" s="65"/>
      <c r="AY6" s="65"/>
      <c r="AZ6" s="65"/>
      <c r="BA6" s="65"/>
      <c r="BB6" s="65"/>
      <c r="BC6" s="66"/>
      <c r="BD6" s="66"/>
      <c r="BE6" s="66"/>
      <c r="BF6" s="52"/>
    </row>
    <row r="7" spans="1:58" ht="9.75">
      <c r="A7" s="67" t="s">
        <v>10</v>
      </c>
      <c r="B7" s="68" t="s">
        <v>112</v>
      </c>
      <c r="C7" s="69"/>
      <c r="D7" s="70"/>
      <c r="E7" s="70">
        <v>1</v>
      </c>
      <c r="F7" s="70"/>
      <c r="G7" s="70">
        <v>1</v>
      </c>
      <c r="H7" s="70"/>
      <c r="I7" s="70"/>
      <c r="J7" s="70">
        <v>1</v>
      </c>
      <c r="K7" s="70"/>
      <c r="L7" s="70"/>
      <c r="M7" s="70"/>
      <c r="N7" s="70"/>
      <c r="O7" s="70"/>
      <c r="P7" s="70"/>
      <c r="Q7" s="70"/>
      <c r="R7" s="70"/>
      <c r="S7" s="70"/>
      <c r="T7" s="71"/>
      <c r="U7" s="69"/>
      <c r="V7" s="70"/>
      <c r="W7" s="70"/>
      <c r="X7" s="70"/>
      <c r="Y7" s="70"/>
      <c r="Z7" s="70"/>
      <c r="AA7" s="70"/>
      <c r="AB7" s="70">
        <v>1</v>
      </c>
      <c r="AC7" s="70"/>
      <c r="AD7" s="70">
        <v>1</v>
      </c>
      <c r="AE7" s="70">
        <v>1</v>
      </c>
      <c r="AF7" s="70"/>
      <c r="AG7" s="72"/>
      <c r="AH7" s="71"/>
      <c r="AI7" s="73">
        <v>1</v>
      </c>
      <c r="AJ7" s="74">
        <v>1</v>
      </c>
      <c r="AK7" s="74"/>
      <c r="AL7" s="74"/>
      <c r="AM7" s="74">
        <v>1</v>
      </c>
      <c r="AN7" s="74"/>
      <c r="AO7" s="74"/>
      <c r="AP7" s="75">
        <f aca="true" t="shared" si="0" ref="AP7:AP14">SUM(C7:AO7)</f>
        <v>9</v>
      </c>
      <c r="AQ7" s="76">
        <f>SUM(C7:T7)</f>
        <v>3</v>
      </c>
      <c r="AR7" s="76">
        <f>SUM(U7:AH7)</f>
        <v>3</v>
      </c>
      <c r="AS7" s="76">
        <f>SUM(AI7:AO7)</f>
        <v>3</v>
      </c>
      <c r="AT7" s="77"/>
      <c r="AU7" s="78"/>
      <c r="AV7" s="78"/>
      <c r="AW7" s="78"/>
      <c r="AX7" s="78"/>
      <c r="AY7" s="78"/>
      <c r="AZ7" s="78"/>
      <c r="BA7" s="78"/>
      <c r="BB7" s="78"/>
      <c r="BC7" s="79"/>
      <c r="BD7" s="79"/>
      <c r="BE7" s="79"/>
      <c r="BF7" s="52"/>
    </row>
    <row r="8" spans="1:58" ht="9.75">
      <c r="A8" s="67" t="s">
        <v>9</v>
      </c>
      <c r="B8" s="68" t="s">
        <v>111</v>
      </c>
      <c r="C8" s="80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81"/>
      <c r="U8" s="80"/>
      <c r="V8" s="74"/>
      <c r="W8" s="74"/>
      <c r="X8" s="74"/>
      <c r="Y8" s="74"/>
      <c r="Z8" s="74"/>
      <c r="AA8" s="74"/>
      <c r="AB8" s="74"/>
      <c r="AC8" s="74"/>
      <c r="AD8" s="74"/>
      <c r="AE8" s="74">
        <v>1</v>
      </c>
      <c r="AF8" s="74"/>
      <c r="AG8" s="73"/>
      <c r="AH8" s="81"/>
      <c r="AI8" s="82"/>
      <c r="AJ8" s="74"/>
      <c r="AK8" s="74"/>
      <c r="AL8" s="74"/>
      <c r="AM8" s="74"/>
      <c r="AN8" s="74"/>
      <c r="AO8" s="74"/>
      <c r="AP8" s="75">
        <f t="shared" si="0"/>
        <v>1</v>
      </c>
      <c r="AQ8" s="76">
        <f aca="true" t="shared" si="1" ref="AQ8:AQ14">SUM(C8:T8)</f>
        <v>0</v>
      </c>
      <c r="AR8" s="76">
        <f aca="true" t="shared" si="2" ref="AR8:AR14">SUM(U8:AH8)</f>
        <v>1</v>
      </c>
      <c r="AS8" s="76">
        <f aca="true" t="shared" si="3" ref="AS8:AS14">SUM(AI8:AO8)</f>
        <v>0</v>
      </c>
      <c r="AT8" s="77"/>
      <c r="AU8" s="78"/>
      <c r="AV8" s="78"/>
      <c r="AW8" s="78"/>
      <c r="AX8" s="78"/>
      <c r="AY8" s="78"/>
      <c r="AZ8" s="78"/>
      <c r="BA8" s="78"/>
      <c r="BB8" s="78"/>
      <c r="BC8" s="79"/>
      <c r="BD8" s="79"/>
      <c r="BE8" s="79"/>
      <c r="BF8" s="52"/>
    </row>
    <row r="9" spans="1:58" ht="9.75">
      <c r="A9" s="67" t="s">
        <v>8</v>
      </c>
      <c r="B9" s="68" t="s">
        <v>123</v>
      </c>
      <c r="C9" s="80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81"/>
      <c r="U9" s="80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3"/>
      <c r="AH9" s="81"/>
      <c r="AI9" s="82"/>
      <c r="AJ9" s="74"/>
      <c r="AK9" s="74"/>
      <c r="AL9" s="74"/>
      <c r="AM9" s="74"/>
      <c r="AN9" s="74"/>
      <c r="AO9" s="74"/>
      <c r="AP9" s="75">
        <f t="shared" si="0"/>
        <v>0</v>
      </c>
      <c r="AQ9" s="76">
        <f t="shared" si="1"/>
        <v>0</v>
      </c>
      <c r="AR9" s="76">
        <f t="shared" si="2"/>
        <v>0</v>
      </c>
      <c r="AS9" s="76">
        <f t="shared" si="3"/>
        <v>0</v>
      </c>
      <c r="AT9" s="82">
        <v>1</v>
      </c>
      <c r="AU9" s="83"/>
      <c r="AV9" s="83">
        <v>1</v>
      </c>
      <c r="AW9" s="83"/>
      <c r="AX9" s="83">
        <v>1</v>
      </c>
      <c r="AY9" s="83">
        <v>1</v>
      </c>
      <c r="AZ9" s="83"/>
      <c r="BA9" s="83">
        <v>1</v>
      </c>
      <c r="BB9" s="83">
        <v>1</v>
      </c>
      <c r="BC9" s="79">
        <f>SUM(AT9:AU9)</f>
        <v>1</v>
      </c>
      <c r="BD9" s="79">
        <f>SUM(AV9:AY9)</f>
        <v>3</v>
      </c>
      <c r="BE9" s="79">
        <f>SUM(AZ9:BB9)</f>
        <v>2</v>
      </c>
      <c r="BF9" s="52"/>
    </row>
    <row r="10" spans="1:58" ht="9.75">
      <c r="A10" s="67" t="s">
        <v>7</v>
      </c>
      <c r="B10" s="68" t="s">
        <v>63</v>
      </c>
      <c r="C10" s="80"/>
      <c r="D10" s="74"/>
      <c r="E10" s="74"/>
      <c r="F10" s="74"/>
      <c r="G10" s="74"/>
      <c r="H10" s="74"/>
      <c r="I10" s="74"/>
      <c r="J10" s="74">
        <v>1</v>
      </c>
      <c r="K10" s="74"/>
      <c r="L10" s="74"/>
      <c r="M10" s="74"/>
      <c r="N10" s="74"/>
      <c r="O10" s="74">
        <v>1</v>
      </c>
      <c r="P10" s="74"/>
      <c r="Q10" s="74"/>
      <c r="R10" s="74"/>
      <c r="S10" s="74"/>
      <c r="T10" s="81"/>
      <c r="U10" s="80">
        <v>1</v>
      </c>
      <c r="V10" s="74"/>
      <c r="W10" s="74"/>
      <c r="X10" s="74"/>
      <c r="Y10" s="74"/>
      <c r="Z10" s="74">
        <v>1</v>
      </c>
      <c r="AA10" s="74"/>
      <c r="AB10" s="74"/>
      <c r="AC10" s="74"/>
      <c r="AD10" s="74"/>
      <c r="AE10" s="74"/>
      <c r="AF10" s="74"/>
      <c r="AG10" s="73"/>
      <c r="AH10" s="81"/>
      <c r="AI10" s="73">
        <v>1</v>
      </c>
      <c r="AJ10" s="74"/>
      <c r="AK10" s="74"/>
      <c r="AL10" s="74"/>
      <c r="AM10" s="74"/>
      <c r="AN10" s="74">
        <v>1</v>
      </c>
      <c r="AO10" s="74">
        <v>1</v>
      </c>
      <c r="AP10" s="75">
        <f t="shared" si="0"/>
        <v>7</v>
      </c>
      <c r="AQ10" s="76">
        <f t="shared" si="1"/>
        <v>2</v>
      </c>
      <c r="AR10" s="76">
        <f t="shared" si="2"/>
        <v>2</v>
      </c>
      <c r="AS10" s="76">
        <f t="shared" si="3"/>
        <v>3</v>
      </c>
      <c r="AT10" s="77"/>
      <c r="AU10" s="78"/>
      <c r="AV10" s="78"/>
      <c r="AW10" s="78"/>
      <c r="AX10" s="78"/>
      <c r="AY10" s="78"/>
      <c r="AZ10" s="78"/>
      <c r="BA10" s="78"/>
      <c r="BB10" s="78"/>
      <c r="BC10" s="79"/>
      <c r="BD10" s="79"/>
      <c r="BE10" s="79"/>
      <c r="BF10" s="52"/>
    </row>
    <row r="11" spans="1:58" ht="9.75">
      <c r="A11" s="67" t="s">
        <v>6</v>
      </c>
      <c r="B11" s="68" t="s">
        <v>122</v>
      </c>
      <c r="C11" s="80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81"/>
      <c r="U11" s="80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81"/>
      <c r="AI11" s="82"/>
      <c r="AJ11" s="74"/>
      <c r="AK11" s="74"/>
      <c r="AL11" s="74"/>
      <c r="AM11" s="74"/>
      <c r="AN11" s="74"/>
      <c r="AO11" s="74"/>
      <c r="AP11" s="75">
        <f t="shared" si="0"/>
        <v>0</v>
      </c>
      <c r="AQ11" s="76">
        <f t="shared" si="1"/>
        <v>0</v>
      </c>
      <c r="AR11" s="76">
        <f t="shared" si="2"/>
        <v>0</v>
      </c>
      <c r="AS11" s="76">
        <f t="shared" si="3"/>
        <v>0</v>
      </c>
      <c r="AT11" s="84">
        <v>1</v>
      </c>
      <c r="AU11" s="85">
        <v>1</v>
      </c>
      <c r="AV11" s="85">
        <v>1</v>
      </c>
      <c r="AW11" s="85"/>
      <c r="AX11" s="85">
        <v>1</v>
      </c>
      <c r="AY11" s="85">
        <v>1</v>
      </c>
      <c r="AZ11" s="85">
        <v>1</v>
      </c>
      <c r="BA11" s="85">
        <v>1</v>
      </c>
      <c r="BB11" s="85"/>
      <c r="BC11" s="79">
        <f>SUM(AT11:AU11)</f>
        <v>2</v>
      </c>
      <c r="BD11" s="79">
        <f>SUM(AV11:AY11)</f>
        <v>3</v>
      </c>
      <c r="BE11" s="79">
        <f>SUM(AZ11:BB11)</f>
        <v>2</v>
      </c>
      <c r="BF11" s="52"/>
    </row>
    <row r="12" spans="1:58" ht="9.75">
      <c r="A12" s="67" t="s">
        <v>5</v>
      </c>
      <c r="B12" s="68" t="s">
        <v>141</v>
      </c>
      <c r="C12" s="80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81"/>
      <c r="U12" s="80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81"/>
      <c r="AI12" s="82"/>
      <c r="AJ12" s="74"/>
      <c r="AK12" s="74"/>
      <c r="AL12" s="74"/>
      <c r="AM12" s="74"/>
      <c r="AN12" s="74"/>
      <c r="AO12" s="74"/>
      <c r="AP12" s="75">
        <f t="shared" si="0"/>
        <v>0</v>
      </c>
      <c r="AQ12" s="76">
        <f t="shared" si="1"/>
        <v>0</v>
      </c>
      <c r="AR12" s="76">
        <f t="shared" si="2"/>
        <v>0</v>
      </c>
      <c r="AS12" s="76">
        <f t="shared" si="3"/>
        <v>0</v>
      </c>
      <c r="AT12" s="84">
        <v>1</v>
      </c>
      <c r="AU12" s="85"/>
      <c r="AV12" s="85">
        <v>1</v>
      </c>
      <c r="AW12" s="85"/>
      <c r="AX12" s="85">
        <v>1</v>
      </c>
      <c r="AY12" s="85"/>
      <c r="AZ12" s="85"/>
      <c r="BA12" s="85">
        <v>1</v>
      </c>
      <c r="BB12" s="85"/>
      <c r="BC12" s="79">
        <f>SUM(AT12:AU12)</f>
        <v>1</v>
      </c>
      <c r="BD12" s="79">
        <f>SUM(AV12:AY12)</f>
        <v>2</v>
      </c>
      <c r="BE12" s="79">
        <f>SUM(AZ12:BB12)</f>
        <v>1</v>
      </c>
      <c r="BF12" s="52"/>
    </row>
    <row r="13" spans="1:58" ht="9.75">
      <c r="A13" s="67" t="s">
        <v>20</v>
      </c>
      <c r="B13" s="68" t="s">
        <v>65</v>
      </c>
      <c r="C13" s="80">
        <v>1</v>
      </c>
      <c r="D13" s="74"/>
      <c r="E13" s="74"/>
      <c r="F13" s="74"/>
      <c r="G13" s="74"/>
      <c r="H13" s="74"/>
      <c r="I13" s="74">
        <v>1</v>
      </c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81">
        <v>1</v>
      </c>
      <c r="U13" s="80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81"/>
      <c r="AI13" s="73"/>
      <c r="AJ13" s="74">
        <v>1</v>
      </c>
      <c r="AK13" s="74"/>
      <c r="AL13" s="74"/>
      <c r="AM13" s="74"/>
      <c r="AN13" s="74"/>
      <c r="AO13" s="74">
        <v>1</v>
      </c>
      <c r="AP13" s="75">
        <f t="shared" si="0"/>
        <v>5</v>
      </c>
      <c r="AQ13" s="76">
        <f t="shared" si="1"/>
        <v>3</v>
      </c>
      <c r="AR13" s="76">
        <f t="shared" si="2"/>
        <v>0</v>
      </c>
      <c r="AS13" s="76">
        <f t="shared" si="3"/>
        <v>2</v>
      </c>
      <c r="AT13" s="77"/>
      <c r="AU13" s="78"/>
      <c r="AV13" s="78"/>
      <c r="AW13" s="78"/>
      <c r="AX13" s="78"/>
      <c r="AY13" s="78"/>
      <c r="AZ13" s="78"/>
      <c r="BA13" s="78"/>
      <c r="BB13" s="78"/>
      <c r="BC13" s="79"/>
      <c r="BD13" s="79"/>
      <c r="BE13" s="79"/>
      <c r="BF13" s="52"/>
    </row>
    <row r="14" spans="1:58" ht="10.5" thickBot="1">
      <c r="A14" s="67" t="s">
        <v>21</v>
      </c>
      <c r="B14" s="68" t="s">
        <v>127</v>
      </c>
      <c r="C14" s="86"/>
      <c r="D14" s="87"/>
      <c r="E14" s="87"/>
      <c r="F14" s="87"/>
      <c r="G14" s="87"/>
      <c r="H14" s="87"/>
      <c r="I14" s="87">
        <v>1</v>
      </c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8"/>
      <c r="U14" s="86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>
        <v>1</v>
      </c>
      <c r="AH14" s="88"/>
      <c r="AI14" s="82"/>
      <c r="AJ14" s="74">
        <v>1</v>
      </c>
      <c r="AK14" s="74"/>
      <c r="AL14" s="74"/>
      <c r="AM14" s="74"/>
      <c r="AN14" s="74"/>
      <c r="AO14" s="74"/>
      <c r="AP14" s="75">
        <f t="shared" si="0"/>
        <v>3</v>
      </c>
      <c r="AQ14" s="76">
        <f t="shared" si="1"/>
        <v>1</v>
      </c>
      <c r="AR14" s="76">
        <f t="shared" si="2"/>
        <v>1</v>
      </c>
      <c r="AS14" s="76">
        <f t="shared" si="3"/>
        <v>1</v>
      </c>
      <c r="AT14" s="89"/>
      <c r="AU14" s="90"/>
      <c r="AV14" s="91"/>
      <c r="AW14" s="92"/>
      <c r="AX14" s="89"/>
      <c r="AY14" s="91"/>
      <c r="AZ14" s="93"/>
      <c r="BA14" s="91"/>
      <c r="BB14" s="92"/>
      <c r="BC14" s="79"/>
      <c r="BD14" s="79"/>
      <c r="BE14" s="79"/>
      <c r="BF14" s="52"/>
    </row>
    <row r="15" spans="1:58" ht="10.5" thickBot="1">
      <c r="A15" s="94" t="s">
        <v>18</v>
      </c>
      <c r="B15" s="118" t="s">
        <v>37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18"/>
      <c r="AJ15" s="118"/>
      <c r="AK15" s="118"/>
      <c r="AL15" s="118"/>
      <c r="AM15" s="118"/>
      <c r="AN15" s="118"/>
      <c r="AO15" s="118"/>
      <c r="AP15" s="95"/>
      <c r="AQ15" s="96"/>
      <c r="AR15" s="96"/>
      <c r="AS15" s="96"/>
      <c r="AT15" s="97">
        <f>SUM(AT7:AT14)</f>
        <v>3</v>
      </c>
      <c r="AU15" s="97">
        <f aca="true" t="shared" si="4" ref="AU15:BE15">SUM(AU7:AU14)</f>
        <v>1</v>
      </c>
      <c r="AV15" s="97">
        <f t="shared" si="4"/>
        <v>3</v>
      </c>
      <c r="AW15" s="97">
        <f t="shared" si="4"/>
        <v>0</v>
      </c>
      <c r="AX15" s="97">
        <f t="shared" si="4"/>
        <v>3</v>
      </c>
      <c r="AY15" s="97">
        <f t="shared" si="4"/>
        <v>2</v>
      </c>
      <c r="AZ15" s="97">
        <f t="shared" si="4"/>
        <v>1</v>
      </c>
      <c r="BA15" s="97">
        <f t="shared" si="4"/>
        <v>3</v>
      </c>
      <c r="BB15" s="97">
        <f t="shared" si="4"/>
        <v>1</v>
      </c>
      <c r="BC15" s="97">
        <f t="shared" si="4"/>
        <v>4</v>
      </c>
      <c r="BD15" s="97">
        <f t="shared" si="4"/>
        <v>8</v>
      </c>
      <c r="BE15" s="97">
        <f t="shared" si="4"/>
        <v>5</v>
      </c>
      <c r="BF15" s="52"/>
    </row>
    <row r="16" spans="1:58" ht="9.75">
      <c r="A16" s="67" t="s">
        <v>10</v>
      </c>
      <c r="B16" s="68" t="s">
        <v>70</v>
      </c>
      <c r="C16" s="69">
        <v>1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1"/>
      <c r="U16" s="80">
        <v>1</v>
      </c>
      <c r="V16" s="74"/>
      <c r="W16" s="74"/>
      <c r="X16" s="74">
        <v>1</v>
      </c>
      <c r="Y16" s="74"/>
      <c r="Z16" s="74"/>
      <c r="AA16" s="74"/>
      <c r="AB16" s="74"/>
      <c r="AC16" s="74"/>
      <c r="AD16" s="74"/>
      <c r="AE16" s="74"/>
      <c r="AF16" s="70"/>
      <c r="AG16" s="70"/>
      <c r="AH16" s="71"/>
      <c r="AI16" s="73">
        <v>1</v>
      </c>
      <c r="AJ16" s="74">
        <v>1</v>
      </c>
      <c r="AK16" s="74"/>
      <c r="AL16" s="74"/>
      <c r="AM16" s="74"/>
      <c r="AN16" s="74"/>
      <c r="AO16" s="74"/>
      <c r="AP16" s="75">
        <f>SUM(C16:AO16)</f>
        <v>5</v>
      </c>
      <c r="AQ16" s="76">
        <f>SUM(C16:T16)</f>
        <v>1</v>
      </c>
      <c r="AR16" s="76">
        <f>SUM(U16:AH16)</f>
        <v>2</v>
      </c>
      <c r="AS16" s="76">
        <f>SUM(AI16:AO16)</f>
        <v>2</v>
      </c>
      <c r="BF16" s="52"/>
    </row>
    <row r="17" spans="1:58" ht="9.75">
      <c r="A17" s="67" t="s">
        <v>9</v>
      </c>
      <c r="B17" s="68" t="s">
        <v>74</v>
      </c>
      <c r="C17" s="80">
        <v>1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81">
        <v>1</v>
      </c>
      <c r="U17" s="80">
        <v>1</v>
      </c>
      <c r="V17" s="74"/>
      <c r="W17" s="74"/>
      <c r="X17" s="74"/>
      <c r="Y17" s="74"/>
      <c r="Z17" s="74"/>
      <c r="AA17" s="74"/>
      <c r="AB17" s="74"/>
      <c r="AC17" s="74"/>
      <c r="AD17" s="74">
        <v>1</v>
      </c>
      <c r="AE17" s="74"/>
      <c r="AF17" s="74"/>
      <c r="AG17" s="74"/>
      <c r="AH17" s="81"/>
      <c r="AI17" s="73"/>
      <c r="AJ17" s="74">
        <v>1</v>
      </c>
      <c r="AK17" s="74">
        <v>1</v>
      </c>
      <c r="AL17" s="74"/>
      <c r="AM17" s="74"/>
      <c r="AN17" s="74"/>
      <c r="AO17" s="74"/>
      <c r="AP17" s="75">
        <f aca="true" t="shared" si="5" ref="AP17:AP25">SUM(C17:AO17)</f>
        <v>6</v>
      </c>
      <c r="AQ17" s="76">
        <f aca="true" t="shared" si="6" ref="AQ17:AQ27">SUM(C17:T17)</f>
        <v>2</v>
      </c>
      <c r="AR17" s="76">
        <f aca="true" t="shared" si="7" ref="AR17:AR27">SUM(U17:AH17)</f>
        <v>2</v>
      </c>
      <c r="AS17" s="76">
        <f aca="true" t="shared" si="8" ref="AS17:AS27">SUM(AI17:AO17)</f>
        <v>2</v>
      </c>
      <c r="BF17" s="52"/>
    </row>
    <row r="18" spans="1:58" ht="9.75">
      <c r="A18" s="67" t="s">
        <v>8</v>
      </c>
      <c r="B18" s="68" t="s">
        <v>121</v>
      </c>
      <c r="C18" s="80">
        <v>1</v>
      </c>
      <c r="D18" s="74"/>
      <c r="E18" s="74"/>
      <c r="F18" s="74"/>
      <c r="G18" s="74"/>
      <c r="H18" s="74"/>
      <c r="I18" s="74">
        <v>1</v>
      </c>
      <c r="J18" s="74"/>
      <c r="K18" s="74"/>
      <c r="L18" s="74"/>
      <c r="M18" s="74">
        <v>1</v>
      </c>
      <c r="N18" s="74"/>
      <c r="O18" s="74"/>
      <c r="P18" s="74"/>
      <c r="Q18" s="74"/>
      <c r="R18" s="74"/>
      <c r="S18" s="74"/>
      <c r="T18" s="81">
        <v>1</v>
      </c>
      <c r="U18" s="80">
        <v>1</v>
      </c>
      <c r="V18" s="74"/>
      <c r="W18" s="74"/>
      <c r="X18" s="74"/>
      <c r="Y18" s="74"/>
      <c r="Z18" s="74"/>
      <c r="AA18" s="74">
        <v>1</v>
      </c>
      <c r="AB18" s="74"/>
      <c r="AC18" s="74"/>
      <c r="AD18" s="74">
        <v>1</v>
      </c>
      <c r="AE18" s="74"/>
      <c r="AF18" s="74"/>
      <c r="AG18" s="74"/>
      <c r="AH18" s="81"/>
      <c r="AI18" s="73"/>
      <c r="AJ18" s="74">
        <v>1</v>
      </c>
      <c r="AK18" s="74"/>
      <c r="AL18" s="74"/>
      <c r="AM18" s="74">
        <v>1</v>
      </c>
      <c r="AN18" s="74"/>
      <c r="AO18" s="74"/>
      <c r="AP18" s="75">
        <f t="shared" si="5"/>
        <v>9</v>
      </c>
      <c r="AQ18" s="76">
        <f t="shared" si="6"/>
        <v>4</v>
      </c>
      <c r="AR18" s="76">
        <f t="shared" si="7"/>
        <v>3</v>
      </c>
      <c r="AS18" s="76">
        <f t="shared" si="8"/>
        <v>2</v>
      </c>
      <c r="BF18" s="52"/>
    </row>
    <row r="19" spans="1:58" ht="9.75">
      <c r="A19" s="67" t="s">
        <v>7</v>
      </c>
      <c r="B19" s="68" t="s">
        <v>97</v>
      </c>
      <c r="C19" s="80">
        <v>1</v>
      </c>
      <c r="D19" s="74"/>
      <c r="E19" s="74"/>
      <c r="F19" s="74"/>
      <c r="G19" s="74"/>
      <c r="H19" s="74"/>
      <c r="I19" s="74"/>
      <c r="J19" s="74"/>
      <c r="K19" s="74"/>
      <c r="L19" s="74">
        <v>1</v>
      </c>
      <c r="M19" s="74"/>
      <c r="N19" s="74"/>
      <c r="O19" s="74"/>
      <c r="P19" s="74"/>
      <c r="Q19" s="74"/>
      <c r="R19" s="74"/>
      <c r="S19" s="74">
        <v>1</v>
      </c>
      <c r="T19" s="81"/>
      <c r="U19" s="80"/>
      <c r="V19" s="74"/>
      <c r="W19" s="74">
        <v>1</v>
      </c>
      <c r="X19" s="74"/>
      <c r="Y19" s="74">
        <v>1</v>
      </c>
      <c r="Z19" s="74"/>
      <c r="AA19" s="74"/>
      <c r="AB19" s="74">
        <v>1</v>
      </c>
      <c r="AC19" s="74">
        <v>1</v>
      </c>
      <c r="AD19" s="74">
        <v>1</v>
      </c>
      <c r="AE19" s="74"/>
      <c r="AF19" s="74">
        <v>1</v>
      </c>
      <c r="AG19" s="73"/>
      <c r="AH19" s="81"/>
      <c r="AI19" s="73"/>
      <c r="AJ19" s="74">
        <v>1</v>
      </c>
      <c r="AK19" s="74"/>
      <c r="AL19" s="74"/>
      <c r="AM19" s="74">
        <v>1</v>
      </c>
      <c r="AN19" s="74"/>
      <c r="AO19" s="74"/>
      <c r="AP19" s="75">
        <f t="shared" si="5"/>
        <v>11</v>
      </c>
      <c r="AQ19" s="76">
        <f t="shared" si="6"/>
        <v>3</v>
      </c>
      <c r="AR19" s="76">
        <f t="shared" si="7"/>
        <v>6</v>
      </c>
      <c r="AS19" s="76">
        <f t="shared" si="8"/>
        <v>2</v>
      </c>
      <c r="BF19" s="52"/>
    </row>
    <row r="20" spans="1:58" ht="9.75">
      <c r="A20" s="67" t="s">
        <v>6</v>
      </c>
      <c r="B20" s="68" t="s">
        <v>75</v>
      </c>
      <c r="C20" s="80">
        <v>1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>
        <v>1</v>
      </c>
      <c r="P20" s="74"/>
      <c r="Q20" s="74">
        <v>1</v>
      </c>
      <c r="R20" s="74">
        <v>1</v>
      </c>
      <c r="S20" s="74"/>
      <c r="T20" s="81"/>
      <c r="U20" s="80"/>
      <c r="V20" s="74"/>
      <c r="W20" s="74"/>
      <c r="X20" s="74"/>
      <c r="Y20" s="74"/>
      <c r="Z20" s="74">
        <v>1</v>
      </c>
      <c r="AA20" s="74"/>
      <c r="AB20" s="74"/>
      <c r="AC20" s="74"/>
      <c r="AD20" s="74">
        <v>1</v>
      </c>
      <c r="AE20" s="74"/>
      <c r="AF20" s="74"/>
      <c r="AG20" s="74"/>
      <c r="AH20" s="81"/>
      <c r="AI20" s="73"/>
      <c r="AJ20" s="74"/>
      <c r="AK20" s="74"/>
      <c r="AL20" s="74"/>
      <c r="AM20" s="74"/>
      <c r="AN20" s="74">
        <v>1</v>
      </c>
      <c r="AO20" s="74"/>
      <c r="AP20" s="75">
        <f t="shared" si="5"/>
        <v>7</v>
      </c>
      <c r="AQ20" s="76">
        <f t="shared" si="6"/>
        <v>4</v>
      </c>
      <c r="AR20" s="76">
        <f t="shared" si="7"/>
        <v>2</v>
      </c>
      <c r="AS20" s="76">
        <f t="shared" si="8"/>
        <v>1</v>
      </c>
      <c r="BF20" s="52"/>
    </row>
    <row r="21" spans="1:58" ht="9.75">
      <c r="A21" s="67" t="s">
        <v>5</v>
      </c>
      <c r="B21" s="68" t="s">
        <v>72</v>
      </c>
      <c r="C21" s="80">
        <v>1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81"/>
      <c r="U21" s="80">
        <v>1</v>
      </c>
      <c r="V21" s="74"/>
      <c r="W21" s="74"/>
      <c r="X21" s="74"/>
      <c r="Y21" s="74"/>
      <c r="Z21" s="74"/>
      <c r="AA21" s="74"/>
      <c r="AB21" s="74"/>
      <c r="AC21" s="74"/>
      <c r="AD21" s="74">
        <v>1</v>
      </c>
      <c r="AE21" s="74"/>
      <c r="AF21" s="74"/>
      <c r="AG21" s="74"/>
      <c r="AH21" s="81"/>
      <c r="AI21" s="73"/>
      <c r="AJ21" s="74"/>
      <c r="AK21" s="74">
        <v>1</v>
      </c>
      <c r="AL21" s="74"/>
      <c r="AM21" s="74"/>
      <c r="AN21" s="74"/>
      <c r="AO21" s="74"/>
      <c r="AP21" s="75">
        <f>SUM(C21:AO21)</f>
        <v>4</v>
      </c>
      <c r="AQ21" s="76">
        <f t="shared" si="6"/>
        <v>1</v>
      </c>
      <c r="AR21" s="76">
        <f t="shared" si="7"/>
        <v>2</v>
      </c>
      <c r="AS21" s="76">
        <f t="shared" si="8"/>
        <v>1</v>
      </c>
      <c r="BF21" s="52"/>
    </row>
    <row r="22" spans="1:58" ht="9.75">
      <c r="A22" s="67" t="s">
        <v>20</v>
      </c>
      <c r="B22" s="68" t="s">
        <v>138</v>
      </c>
      <c r="C22" s="80"/>
      <c r="D22" s="74">
        <v>1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81"/>
      <c r="U22" s="80"/>
      <c r="V22" s="74"/>
      <c r="W22" s="74"/>
      <c r="X22" s="74"/>
      <c r="Y22" s="74">
        <v>1</v>
      </c>
      <c r="Z22" s="74"/>
      <c r="AA22" s="74"/>
      <c r="AB22" s="74">
        <v>1</v>
      </c>
      <c r="AC22" s="74"/>
      <c r="AD22" s="74"/>
      <c r="AE22" s="74"/>
      <c r="AF22" s="74"/>
      <c r="AG22" s="74"/>
      <c r="AH22" s="81"/>
      <c r="AI22" s="73"/>
      <c r="AJ22" s="74"/>
      <c r="AK22" s="74"/>
      <c r="AL22" s="74"/>
      <c r="AM22" s="74"/>
      <c r="AN22" s="74">
        <v>1</v>
      </c>
      <c r="AO22" s="74"/>
      <c r="AP22" s="75">
        <f>SUM(C22:AO22)</f>
        <v>4</v>
      </c>
      <c r="AQ22" s="76">
        <f t="shared" si="6"/>
        <v>1</v>
      </c>
      <c r="AR22" s="76">
        <f t="shared" si="7"/>
        <v>2</v>
      </c>
      <c r="AS22" s="76">
        <f t="shared" si="8"/>
        <v>1</v>
      </c>
      <c r="BF22" s="52"/>
    </row>
    <row r="23" spans="1:58" ht="9.75">
      <c r="A23" s="67" t="s">
        <v>21</v>
      </c>
      <c r="B23" s="68" t="s">
        <v>76</v>
      </c>
      <c r="C23" s="80"/>
      <c r="D23" s="74"/>
      <c r="E23" s="74"/>
      <c r="F23" s="74"/>
      <c r="G23" s="74"/>
      <c r="H23" s="74"/>
      <c r="I23" s="74"/>
      <c r="J23" s="74">
        <v>1</v>
      </c>
      <c r="K23" s="74"/>
      <c r="L23" s="74"/>
      <c r="M23" s="74"/>
      <c r="N23" s="74"/>
      <c r="O23" s="74"/>
      <c r="P23" s="74"/>
      <c r="Q23" s="74"/>
      <c r="R23" s="74"/>
      <c r="S23" s="74"/>
      <c r="T23" s="81"/>
      <c r="U23" s="80">
        <v>1</v>
      </c>
      <c r="V23" s="74">
        <v>1</v>
      </c>
      <c r="W23" s="74">
        <v>1</v>
      </c>
      <c r="X23" s="74"/>
      <c r="Y23" s="74"/>
      <c r="Z23" s="74">
        <v>1</v>
      </c>
      <c r="AA23" s="74"/>
      <c r="AB23" s="74"/>
      <c r="AC23" s="74"/>
      <c r="AD23" s="74"/>
      <c r="AE23" s="74"/>
      <c r="AF23" s="74"/>
      <c r="AG23" s="74"/>
      <c r="AH23" s="81"/>
      <c r="AI23" s="73">
        <v>1</v>
      </c>
      <c r="AJ23" s="74">
        <v>1</v>
      </c>
      <c r="AK23" s="74"/>
      <c r="AL23" s="74"/>
      <c r="AM23" s="74"/>
      <c r="AN23" s="74"/>
      <c r="AO23" s="74"/>
      <c r="AP23" s="75">
        <f>SUM(C23:AO23)</f>
        <v>7</v>
      </c>
      <c r="AQ23" s="76">
        <f t="shared" si="6"/>
        <v>1</v>
      </c>
      <c r="AR23" s="76">
        <f t="shared" si="7"/>
        <v>4</v>
      </c>
      <c r="AS23" s="76">
        <f t="shared" si="8"/>
        <v>2</v>
      </c>
      <c r="BF23" s="52"/>
    </row>
    <row r="24" spans="1:58" ht="9.75">
      <c r="A24" s="67" t="s">
        <v>22</v>
      </c>
      <c r="B24" s="68" t="s">
        <v>96</v>
      </c>
      <c r="C24" s="80"/>
      <c r="D24" s="74"/>
      <c r="E24" s="74"/>
      <c r="F24" s="74">
        <v>1</v>
      </c>
      <c r="G24" s="74"/>
      <c r="H24" s="74"/>
      <c r="I24" s="74"/>
      <c r="J24" s="74"/>
      <c r="K24" s="74"/>
      <c r="L24" s="74">
        <v>1</v>
      </c>
      <c r="M24" s="74"/>
      <c r="N24" s="74"/>
      <c r="O24" s="74"/>
      <c r="P24" s="74"/>
      <c r="Q24" s="74"/>
      <c r="R24" s="74"/>
      <c r="S24" s="74"/>
      <c r="T24" s="81"/>
      <c r="U24" s="80">
        <v>1</v>
      </c>
      <c r="V24" s="74">
        <v>1</v>
      </c>
      <c r="W24" s="74">
        <v>1</v>
      </c>
      <c r="X24" s="74">
        <v>1</v>
      </c>
      <c r="Y24" s="74"/>
      <c r="Z24" s="74">
        <v>1</v>
      </c>
      <c r="AA24" s="74"/>
      <c r="AB24" s="74"/>
      <c r="AC24" s="74"/>
      <c r="AD24" s="74">
        <v>1</v>
      </c>
      <c r="AE24" s="74"/>
      <c r="AF24" s="74"/>
      <c r="AG24" s="74"/>
      <c r="AH24" s="81"/>
      <c r="AI24" s="73"/>
      <c r="AJ24" s="74">
        <v>1</v>
      </c>
      <c r="AK24" s="74"/>
      <c r="AL24" s="74">
        <v>1</v>
      </c>
      <c r="AM24" s="74"/>
      <c r="AN24" s="74"/>
      <c r="AO24" s="74"/>
      <c r="AP24" s="75">
        <f t="shared" si="5"/>
        <v>10</v>
      </c>
      <c r="AQ24" s="76">
        <f t="shared" si="6"/>
        <v>2</v>
      </c>
      <c r="AR24" s="76">
        <f t="shared" si="7"/>
        <v>6</v>
      </c>
      <c r="AS24" s="76">
        <f t="shared" si="8"/>
        <v>2</v>
      </c>
      <c r="BF24" s="52"/>
    </row>
    <row r="25" spans="1:58" ht="9.75">
      <c r="A25" s="67" t="s">
        <v>23</v>
      </c>
      <c r="B25" s="68" t="s">
        <v>68</v>
      </c>
      <c r="C25" s="98">
        <v>1</v>
      </c>
      <c r="D25" s="99">
        <v>1</v>
      </c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100"/>
      <c r="U25" s="98">
        <v>1</v>
      </c>
      <c r="V25" s="99"/>
      <c r="W25" s="99"/>
      <c r="X25" s="99"/>
      <c r="Y25" s="99"/>
      <c r="Z25" s="99"/>
      <c r="AA25" s="99"/>
      <c r="AB25" s="99"/>
      <c r="AC25" s="99"/>
      <c r="AD25" s="99">
        <v>1</v>
      </c>
      <c r="AE25" s="99"/>
      <c r="AF25" s="74"/>
      <c r="AG25" s="73"/>
      <c r="AH25" s="81"/>
      <c r="AI25" s="73">
        <v>1</v>
      </c>
      <c r="AJ25" s="74">
        <v>1</v>
      </c>
      <c r="AK25" s="74"/>
      <c r="AL25" s="74"/>
      <c r="AM25" s="74"/>
      <c r="AN25" s="74"/>
      <c r="AO25" s="74"/>
      <c r="AP25" s="75">
        <f t="shared" si="5"/>
        <v>6</v>
      </c>
      <c r="AQ25" s="76">
        <f t="shared" si="6"/>
        <v>2</v>
      </c>
      <c r="AR25" s="76">
        <f t="shared" si="7"/>
        <v>2</v>
      </c>
      <c r="AS25" s="76">
        <f t="shared" si="8"/>
        <v>2</v>
      </c>
      <c r="BF25" s="52"/>
    </row>
    <row r="26" spans="1:58" ht="12.75" customHeight="1">
      <c r="A26" s="67" t="s">
        <v>24</v>
      </c>
      <c r="B26" s="68" t="s">
        <v>168</v>
      </c>
      <c r="C26" s="80"/>
      <c r="D26" s="74"/>
      <c r="E26" s="74"/>
      <c r="F26" s="74"/>
      <c r="G26" s="74"/>
      <c r="H26" s="74"/>
      <c r="I26" s="74">
        <v>1</v>
      </c>
      <c r="J26" s="74"/>
      <c r="K26" s="74"/>
      <c r="L26" s="74"/>
      <c r="M26" s="74"/>
      <c r="N26" s="74"/>
      <c r="O26" s="74"/>
      <c r="P26" s="74"/>
      <c r="Q26" s="74">
        <v>1</v>
      </c>
      <c r="R26" s="74"/>
      <c r="S26" s="74"/>
      <c r="T26" s="81"/>
      <c r="U26" s="80">
        <v>1</v>
      </c>
      <c r="V26" s="74"/>
      <c r="W26" s="74"/>
      <c r="X26" s="74"/>
      <c r="Y26" s="74"/>
      <c r="Z26" s="74"/>
      <c r="AA26" s="74">
        <v>1</v>
      </c>
      <c r="AB26" s="74"/>
      <c r="AC26" s="74"/>
      <c r="AD26" s="74">
        <v>1</v>
      </c>
      <c r="AE26" s="74"/>
      <c r="AF26" s="74"/>
      <c r="AG26" s="74"/>
      <c r="AH26" s="81"/>
      <c r="AI26" s="73"/>
      <c r="AJ26" s="74">
        <v>1</v>
      </c>
      <c r="AK26" s="74"/>
      <c r="AL26" s="74"/>
      <c r="AM26" s="74"/>
      <c r="AN26" s="74">
        <v>1</v>
      </c>
      <c r="AO26" s="74"/>
      <c r="AP26" s="75">
        <f>SUM(C26:AO26)</f>
        <v>7</v>
      </c>
      <c r="AQ26" s="76">
        <f t="shared" si="6"/>
        <v>2</v>
      </c>
      <c r="AR26" s="76">
        <f t="shared" si="7"/>
        <v>3</v>
      </c>
      <c r="AS26" s="76">
        <f t="shared" si="8"/>
        <v>2</v>
      </c>
      <c r="BF26" s="52"/>
    </row>
    <row r="27" spans="1:58" ht="15" customHeight="1" thickBot="1">
      <c r="A27" s="67" t="s">
        <v>25</v>
      </c>
      <c r="B27" s="68" t="s">
        <v>89</v>
      </c>
      <c r="C27" s="86">
        <v>1</v>
      </c>
      <c r="D27" s="87"/>
      <c r="E27" s="87"/>
      <c r="F27" s="87"/>
      <c r="G27" s="87"/>
      <c r="H27" s="87"/>
      <c r="I27" s="87">
        <v>1</v>
      </c>
      <c r="J27" s="87"/>
      <c r="K27" s="87"/>
      <c r="L27" s="87"/>
      <c r="M27" s="87">
        <v>1</v>
      </c>
      <c r="N27" s="87"/>
      <c r="O27" s="87"/>
      <c r="P27" s="87"/>
      <c r="Q27" s="87"/>
      <c r="R27" s="87"/>
      <c r="S27" s="87"/>
      <c r="T27" s="88"/>
      <c r="U27" s="86">
        <v>1</v>
      </c>
      <c r="V27" s="87"/>
      <c r="W27" s="87"/>
      <c r="X27" s="87"/>
      <c r="Y27" s="87"/>
      <c r="Z27" s="87"/>
      <c r="AA27" s="87">
        <v>1</v>
      </c>
      <c r="AB27" s="87"/>
      <c r="AC27" s="87"/>
      <c r="AD27" s="87">
        <v>1</v>
      </c>
      <c r="AE27" s="87"/>
      <c r="AF27" s="87"/>
      <c r="AG27" s="87"/>
      <c r="AH27" s="88"/>
      <c r="AI27" s="73">
        <v>1</v>
      </c>
      <c r="AJ27" s="74">
        <v>1</v>
      </c>
      <c r="AK27" s="74"/>
      <c r="AL27" s="74"/>
      <c r="AM27" s="74"/>
      <c r="AN27" s="74"/>
      <c r="AO27" s="74"/>
      <c r="AP27" s="75">
        <f>SUM(C27:AO27)</f>
        <v>8</v>
      </c>
      <c r="AQ27" s="76">
        <f t="shared" si="6"/>
        <v>3</v>
      </c>
      <c r="AR27" s="76">
        <f t="shared" si="7"/>
        <v>3</v>
      </c>
      <c r="AS27" s="76">
        <f t="shared" si="8"/>
        <v>2</v>
      </c>
      <c r="BF27" s="52"/>
    </row>
    <row r="28" spans="1:58" ht="10.5" thickBot="1">
      <c r="A28" s="94" t="s">
        <v>19</v>
      </c>
      <c r="B28" s="113" t="s">
        <v>38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5"/>
      <c r="AP28" s="95"/>
      <c r="AQ28" s="96"/>
      <c r="AR28" s="96"/>
      <c r="AS28" s="96"/>
      <c r="BF28" s="52"/>
    </row>
    <row r="29" spans="1:58" ht="9.75">
      <c r="A29" s="67" t="s">
        <v>10</v>
      </c>
      <c r="B29" s="68" t="s">
        <v>99</v>
      </c>
      <c r="C29" s="80"/>
      <c r="D29" s="74"/>
      <c r="E29" s="74">
        <v>1</v>
      </c>
      <c r="F29" s="74">
        <v>1</v>
      </c>
      <c r="G29" s="74">
        <v>1</v>
      </c>
      <c r="H29" s="74"/>
      <c r="I29" s="74"/>
      <c r="J29" s="74"/>
      <c r="K29" s="74">
        <v>1</v>
      </c>
      <c r="L29" s="74"/>
      <c r="M29" s="74"/>
      <c r="N29" s="74">
        <v>1</v>
      </c>
      <c r="O29" s="74"/>
      <c r="P29" s="74"/>
      <c r="Q29" s="74"/>
      <c r="R29" s="74"/>
      <c r="S29" s="74"/>
      <c r="T29" s="81"/>
      <c r="U29" s="80">
        <v>1</v>
      </c>
      <c r="V29" s="74"/>
      <c r="W29" s="74">
        <v>1</v>
      </c>
      <c r="X29" s="74">
        <v>1</v>
      </c>
      <c r="Y29" s="74"/>
      <c r="Z29" s="74"/>
      <c r="AA29" s="74"/>
      <c r="AB29" s="74"/>
      <c r="AC29" s="74"/>
      <c r="AD29" s="74">
        <v>1</v>
      </c>
      <c r="AE29" s="74"/>
      <c r="AF29" s="74">
        <v>1</v>
      </c>
      <c r="AG29" s="72"/>
      <c r="AH29" s="71"/>
      <c r="AI29" s="73"/>
      <c r="AJ29" s="74"/>
      <c r="AK29" s="74">
        <v>1</v>
      </c>
      <c r="AL29" s="74"/>
      <c r="AM29" s="74">
        <v>1</v>
      </c>
      <c r="AN29" s="74"/>
      <c r="AO29" s="74">
        <v>1</v>
      </c>
      <c r="AP29" s="75">
        <f>SUM(C29:AO29)</f>
        <v>13</v>
      </c>
      <c r="AQ29" s="76">
        <f>SUM(C29:T29)</f>
        <v>5</v>
      </c>
      <c r="AR29" s="76">
        <f>SUM(U29:AH29)</f>
        <v>5</v>
      </c>
      <c r="AS29" s="76">
        <f>SUM(AI29:AO29)</f>
        <v>3</v>
      </c>
      <c r="BF29" s="52"/>
    </row>
    <row r="30" spans="1:58" ht="9.75">
      <c r="A30" s="67" t="s">
        <v>9</v>
      </c>
      <c r="B30" s="68" t="s">
        <v>102</v>
      </c>
      <c r="C30" s="80"/>
      <c r="D30" s="74"/>
      <c r="E30" s="74">
        <v>1</v>
      </c>
      <c r="F30" s="74">
        <v>1</v>
      </c>
      <c r="G30" s="74">
        <v>1</v>
      </c>
      <c r="H30" s="74"/>
      <c r="I30" s="74"/>
      <c r="J30" s="74"/>
      <c r="K30" s="74">
        <v>1</v>
      </c>
      <c r="L30" s="74"/>
      <c r="M30" s="74"/>
      <c r="N30" s="74">
        <v>1</v>
      </c>
      <c r="O30" s="74"/>
      <c r="P30" s="74"/>
      <c r="Q30" s="74"/>
      <c r="R30" s="74"/>
      <c r="S30" s="74"/>
      <c r="T30" s="81"/>
      <c r="U30" s="80">
        <v>1</v>
      </c>
      <c r="V30" s="74"/>
      <c r="W30" s="74">
        <v>1</v>
      </c>
      <c r="X30" s="74">
        <v>1</v>
      </c>
      <c r="Y30" s="74"/>
      <c r="Z30" s="74"/>
      <c r="AA30" s="74"/>
      <c r="AB30" s="74"/>
      <c r="AC30" s="74"/>
      <c r="AD30" s="74">
        <v>1</v>
      </c>
      <c r="AE30" s="74"/>
      <c r="AF30" s="74">
        <v>1</v>
      </c>
      <c r="AG30" s="73"/>
      <c r="AH30" s="81"/>
      <c r="AI30" s="73"/>
      <c r="AJ30" s="74"/>
      <c r="AK30" s="74">
        <v>1</v>
      </c>
      <c r="AL30" s="74"/>
      <c r="AM30" s="74"/>
      <c r="AN30" s="74"/>
      <c r="AO30" s="74">
        <v>1</v>
      </c>
      <c r="AP30" s="75">
        <f>SUM(C30:AO30)</f>
        <v>12</v>
      </c>
      <c r="AQ30" s="76">
        <f aca="true" t="shared" si="9" ref="AQ30:AQ49">SUM(C30:T30)</f>
        <v>5</v>
      </c>
      <c r="AR30" s="76">
        <f aca="true" t="shared" si="10" ref="AR30:AR49">SUM(U30:AH30)</f>
        <v>5</v>
      </c>
      <c r="AS30" s="76">
        <f aca="true" t="shared" si="11" ref="AS30:AS49">SUM(AI30:AO30)</f>
        <v>2</v>
      </c>
      <c r="BF30" s="52"/>
    </row>
    <row r="31" spans="1:58" ht="11.25" customHeight="1">
      <c r="A31" s="67" t="s">
        <v>8</v>
      </c>
      <c r="B31" s="68" t="s">
        <v>100</v>
      </c>
      <c r="C31" s="80"/>
      <c r="D31" s="74"/>
      <c r="E31" s="74">
        <v>1</v>
      </c>
      <c r="F31" s="74">
        <v>1</v>
      </c>
      <c r="G31" s="74">
        <v>1</v>
      </c>
      <c r="H31" s="74"/>
      <c r="I31" s="74"/>
      <c r="J31" s="74"/>
      <c r="K31" s="74">
        <v>1</v>
      </c>
      <c r="L31" s="74"/>
      <c r="M31" s="74"/>
      <c r="N31" s="74">
        <v>1</v>
      </c>
      <c r="O31" s="74"/>
      <c r="P31" s="74"/>
      <c r="Q31" s="74"/>
      <c r="R31" s="74"/>
      <c r="S31" s="74"/>
      <c r="T31" s="81"/>
      <c r="U31" s="80">
        <v>1</v>
      </c>
      <c r="V31" s="74"/>
      <c r="W31" s="74">
        <v>1</v>
      </c>
      <c r="X31" s="74">
        <v>1</v>
      </c>
      <c r="Y31" s="74"/>
      <c r="Z31" s="74"/>
      <c r="AA31" s="74"/>
      <c r="AB31" s="74"/>
      <c r="AC31" s="74"/>
      <c r="AD31" s="74">
        <v>1</v>
      </c>
      <c r="AE31" s="74"/>
      <c r="AF31" s="74">
        <v>1</v>
      </c>
      <c r="AG31" s="73"/>
      <c r="AH31" s="81"/>
      <c r="AI31" s="73"/>
      <c r="AJ31" s="74"/>
      <c r="AK31" s="74">
        <v>1</v>
      </c>
      <c r="AL31" s="74"/>
      <c r="AM31" s="74">
        <v>1</v>
      </c>
      <c r="AN31" s="74"/>
      <c r="AO31" s="74">
        <v>1</v>
      </c>
      <c r="AP31" s="75">
        <f aca="true" t="shared" si="12" ref="AP31:AP49">SUM(C31:AO31)</f>
        <v>13</v>
      </c>
      <c r="AQ31" s="76">
        <f t="shared" si="9"/>
        <v>5</v>
      </c>
      <c r="AR31" s="76">
        <f t="shared" si="10"/>
        <v>5</v>
      </c>
      <c r="AS31" s="76">
        <f t="shared" si="11"/>
        <v>3</v>
      </c>
      <c r="BF31" s="52"/>
    </row>
    <row r="32" spans="1:58" ht="9.75">
      <c r="A32" s="67" t="s">
        <v>7</v>
      </c>
      <c r="B32" s="68" t="s">
        <v>85</v>
      </c>
      <c r="C32" s="80">
        <v>1</v>
      </c>
      <c r="D32" s="74"/>
      <c r="E32" s="74"/>
      <c r="F32" s="74"/>
      <c r="G32" s="74"/>
      <c r="H32" s="74">
        <v>1</v>
      </c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81"/>
      <c r="U32" s="80">
        <v>1</v>
      </c>
      <c r="V32" s="74"/>
      <c r="W32" s="74"/>
      <c r="X32" s="74"/>
      <c r="Y32" s="74"/>
      <c r="Z32" s="74"/>
      <c r="AA32" s="74"/>
      <c r="AB32" s="74"/>
      <c r="AC32" s="74"/>
      <c r="AD32" s="74">
        <v>1</v>
      </c>
      <c r="AE32" s="74"/>
      <c r="AF32" s="74"/>
      <c r="AG32" s="73"/>
      <c r="AH32" s="81"/>
      <c r="AI32" s="73"/>
      <c r="AJ32" s="74"/>
      <c r="AK32" s="74"/>
      <c r="AL32" s="74"/>
      <c r="AM32" s="74"/>
      <c r="AN32" s="74"/>
      <c r="AO32" s="74">
        <v>1</v>
      </c>
      <c r="AP32" s="75">
        <f t="shared" si="12"/>
        <v>5</v>
      </c>
      <c r="AQ32" s="76">
        <f t="shared" si="9"/>
        <v>2</v>
      </c>
      <c r="AR32" s="76">
        <f t="shared" si="10"/>
        <v>2</v>
      </c>
      <c r="AS32" s="76">
        <f t="shared" si="11"/>
        <v>1</v>
      </c>
      <c r="BF32" s="52"/>
    </row>
    <row r="33" spans="1:58" ht="9.75">
      <c r="A33" s="67" t="s">
        <v>6</v>
      </c>
      <c r="B33" s="68" t="s">
        <v>91</v>
      </c>
      <c r="C33" s="80"/>
      <c r="D33" s="74"/>
      <c r="E33" s="74">
        <v>1</v>
      </c>
      <c r="F33" s="74">
        <v>1</v>
      </c>
      <c r="G33" s="74">
        <v>1</v>
      </c>
      <c r="H33" s="74">
        <v>1</v>
      </c>
      <c r="I33" s="74"/>
      <c r="J33" s="74"/>
      <c r="K33" s="74">
        <v>1</v>
      </c>
      <c r="L33" s="74"/>
      <c r="M33" s="74"/>
      <c r="N33" s="74">
        <v>1</v>
      </c>
      <c r="O33" s="74"/>
      <c r="P33" s="74"/>
      <c r="Q33" s="74"/>
      <c r="R33" s="74"/>
      <c r="S33" s="74"/>
      <c r="T33" s="81"/>
      <c r="U33" s="80">
        <v>1</v>
      </c>
      <c r="V33" s="74"/>
      <c r="W33" s="74">
        <v>1</v>
      </c>
      <c r="X33" s="74"/>
      <c r="Y33" s="74"/>
      <c r="Z33" s="74"/>
      <c r="AA33" s="74"/>
      <c r="AB33" s="74"/>
      <c r="AC33" s="74"/>
      <c r="AD33" s="74">
        <v>1</v>
      </c>
      <c r="AE33" s="74"/>
      <c r="AF33" s="74">
        <v>1</v>
      </c>
      <c r="AG33" s="73"/>
      <c r="AH33" s="81"/>
      <c r="AI33" s="73"/>
      <c r="AJ33" s="74"/>
      <c r="AK33" s="74"/>
      <c r="AL33" s="74"/>
      <c r="AM33" s="74">
        <v>1</v>
      </c>
      <c r="AN33" s="74"/>
      <c r="AO33" s="74">
        <v>1</v>
      </c>
      <c r="AP33" s="75">
        <f t="shared" si="12"/>
        <v>12</v>
      </c>
      <c r="AQ33" s="76">
        <f t="shared" si="9"/>
        <v>6</v>
      </c>
      <c r="AR33" s="76">
        <f t="shared" si="10"/>
        <v>4</v>
      </c>
      <c r="AS33" s="76">
        <f t="shared" si="11"/>
        <v>2</v>
      </c>
      <c r="BF33" s="52"/>
    </row>
    <row r="34" spans="1:58" ht="9.75">
      <c r="A34" s="67" t="s">
        <v>5</v>
      </c>
      <c r="B34" s="68" t="s">
        <v>101</v>
      </c>
      <c r="C34" s="80"/>
      <c r="D34" s="74"/>
      <c r="E34" s="74">
        <v>1</v>
      </c>
      <c r="F34" s="74">
        <v>1</v>
      </c>
      <c r="G34" s="74">
        <v>1</v>
      </c>
      <c r="H34" s="74"/>
      <c r="I34" s="74"/>
      <c r="J34" s="74"/>
      <c r="K34" s="74">
        <v>1</v>
      </c>
      <c r="L34" s="74"/>
      <c r="M34" s="74"/>
      <c r="N34" s="74">
        <v>1</v>
      </c>
      <c r="O34" s="74"/>
      <c r="P34" s="74"/>
      <c r="Q34" s="74"/>
      <c r="R34" s="74"/>
      <c r="S34" s="74"/>
      <c r="T34" s="81"/>
      <c r="U34" s="80">
        <v>1</v>
      </c>
      <c r="V34" s="74"/>
      <c r="W34" s="74">
        <v>1</v>
      </c>
      <c r="X34" s="74">
        <v>1</v>
      </c>
      <c r="Y34" s="74"/>
      <c r="Z34" s="74"/>
      <c r="AA34" s="74"/>
      <c r="AB34" s="74"/>
      <c r="AC34" s="74"/>
      <c r="AD34" s="74">
        <v>1</v>
      </c>
      <c r="AE34" s="74"/>
      <c r="AF34" s="74">
        <v>1</v>
      </c>
      <c r="AG34" s="73"/>
      <c r="AH34" s="81"/>
      <c r="AI34" s="73"/>
      <c r="AJ34" s="74"/>
      <c r="AK34" s="74">
        <v>1</v>
      </c>
      <c r="AL34" s="74"/>
      <c r="AM34" s="74">
        <v>1</v>
      </c>
      <c r="AN34" s="74"/>
      <c r="AO34" s="74">
        <v>1</v>
      </c>
      <c r="AP34" s="75">
        <f t="shared" si="12"/>
        <v>13</v>
      </c>
      <c r="AQ34" s="76">
        <f t="shared" si="9"/>
        <v>5</v>
      </c>
      <c r="AR34" s="76">
        <f t="shared" si="10"/>
        <v>5</v>
      </c>
      <c r="AS34" s="76">
        <f t="shared" si="11"/>
        <v>3</v>
      </c>
      <c r="BF34" s="52"/>
    </row>
    <row r="35" spans="1:58" ht="9.75">
      <c r="A35" s="67" t="s">
        <v>20</v>
      </c>
      <c r="B35" s="68" t="s">
        <v>92</v>
      </c>
      <c r="C35" s="80"/>
      <c r="D35" s="74"/>
      <c r="E35" s="74">
        <v>1</v>
      </c>
      <c r="F35" s="74">
        <v>1</v>
      </c>
      <c r="G35" s="74">
        <v>1</v>
      </c>
      <c r="H35" s="74"/>
      <c r="I35" s="74"/>
      <c r="J35" s="74"/>
      <c r="K35" s="74">
        <v>1</v>
      </c>
      <c r="L35" s="74">
        <v>1</v>
      </c>
      <c r="M35" s="74"/>
      <c r="N35" s="74">
        <v>1</v>
      </c>
      <c r="O35" s="74"/>
      <c r="P35" s="74"/>
      <c r="Q35" s="74"/>
      <c r="R35" s="74"/>
      <c r="S35" s="74"/>
      <c r="T35" s="81"/>
      <c r="U35" s="80">
        <v>1</v>
      </c>
      <c r="V35" s="74"/>
      <c r="W35" s="74">
        <v>1</v>
      </c>
      <c r="X35" s="74"/>
      <c r="Y35" s="74"/>
      <c r="Z35" s="74">
        <v>1</v>
      </c>
      <c r="AA35" s="74"/>
      <c r="AB35" s="74"/>
      <c r="AC35" s="74"/>
      <c r="AD35" s="74">
        <v>1</v>
      </c>
      <c r="AE35" s="74"/>
      <c r="AF35" s="74">
        <v>1</v>
      </c>
      <c r="AG35" s="73"/>
      <c r="AH35" s="81"/>
      <c r="AI35" s="73"/>
      <c r="AJ35" s="74"/>
      <c r="AK35" s="74"/>
      <c r="AL35" s="74"/>
      <c r="AM35" s="74">
        <v>1</v>
      </c>
      <c r="AN35" s="74"/>
      <c r="AO35" s="74">
        <v>1</v>
      </c>
      <c r="AP35" s="75">
        <f t="shared" si="12"/>
        <v>13</v>
      </c>
      <c r="AQ35" s="76">
        <f t="shared" si="9"/>
        <v>6</v>
      </c>
      <c r="AR35" s="76">
        <f t="shared" si="10"/>
        <v>5</v>
      </c>
      <c r="AS35" s="76">
        <f t="shared" si="11"/>
        <v>2</v>
      </c>
      <c r="BF35" s="52"/>
    </row>
    <row r="36" spans="1:58" ht="12" customHeight="1">
      <c r="A36" s="67" t="s">
        <v>21</v>
      </c>
      <c r="B36" s="68" t="s">
        <v>83</v>
      </c>
      <c r="C36" s="80"/>
      <c r="D36" s="74">
        <v>1</v>
      </c>
      <c r="E36" s="74">
        <v>1</v>
      </c>
      <c r="F36" s="74">
        <v>1</v>
      </c>
      <c r="G36" s="74">
        <v>1</v>
      </c>
      <c r="H36" s="74"/>
      <c r="I36" s="74"/>
      <c r="J36" s="74"/>
      <c r="K36" s="74">
        <v>1</v>
      </c>
      <c r="L36" s="74">
        <v>1</v>
      </c>
      <c r="M36" s="74"/>
      <c r="N36" s="74">
        <v>1</v>
      </c>
      <c r="O36" s="74"/>
      <c r="P36" s="74">
        <v>1</v>
      </c>
      <c r="Q36" s="74"/>
      <c r="R36" s="74"/>
      <c r="S36" s="74"/>
      <c r="T36" s="81"/>
      <c r="U36" s="80">
        <v>1</v>
      </c>
      <c r="V36" s="74"/>
      <c r="W36" s="74">
        <v>1</v>
      </c>
      <c r="X36" s="74">
        <v>1</v>
      </c>
      <c r="Y36" s="74">
        <v>1</v>
      </c>
      <c r="Z36" s="74"/>
      <c r="AA36" s="74"/>
      <c r="AB36" s="74"/>
      <c r="AC36" s="74"/>
      <c r="AD36" s="74">
        <v>1</v>
      </c>
      <c r="AE36" s="74"/>
      <c r="AF36" s="74">
        <v>1</v>
      </c>
      <c r="AG36" s="73"/>
      <c r="AH36" s="81"/>
      <c r="AI36" s="73"/>
      <c r="AJ36" s="74"/>
      <c r="AK36" s="74">
        <v>1</v>
      </c>
      <c r="AL36" s="74"/>
      <c r="AM36" s="74">
        <v>1</v>
      </c>
      <c r="AN36" s="74"/>
      <c r="AO36" s="74">
        <v>1</v>
      </c>
      <c r="AP36" s="75">
        <f t="shared" si="12"/>
        <v>17</v>
      </c>
      <c r="AQ36" s="76">
        <f t="shared" si="9"/>
        <v>8</v>
      </c>
      <c r="AR36" s="76">
        <f t="shared" si="10"/>
        <v>6</v>
      </c>
      <c r="AS36" s="76">
        <f t="shared" si="11"/>
        <v>3</v>
      </c>
      <c r="BF36" s="52"/>
    </row>
    <row r="37" spans="1:58" ht="9.75">
      <c r="A37" s="67" t="s">
        <v>22</v>
      </c>
      <c r="B37" s="68" t="s">
        <v>93</v>
      </c>
      <c r="C37" s="80"/>
      <c r="D37" s="74"/>
      <c r="E37" s="74">
        <v>1</v>
      </c>
      <c r="F37" s="74">
        <v>1</v>
      </c>
      <c r="G37" s="74">
        <v>1</v>
      </c>
      <c r="H37" s="74"/>
      <c r="I37" s="74"/>
      <c r="J37" s="74"/>
      <c r="K37" s="74">
        <v>1</v>
      </c>
      <c r="L37" s="74"/>
      <c r="M37" s="74"/>
      <c r="N37" s="74">
        <v>1</v>
      </c>
      <c r="O37" s="74"/>
      <c r="P37" s="74"/>
      <c r="Q37" s="74"/>
      <c r="R37" s="74"/>
      <c r="S37" s="74"/>
      <c r="T37" s="81"/>
      <c r="U37" s="80">
        <v>1</v>
      </c>
      <c r="V37" s="74"/>
      <c r="W37" s="74">
        <v>1</v>
      </c>
      <c r="X37" s="74">
        <v>1</v>
      </c>
      <c r="Y37" s="74"/>
      <c r="Z37" s="74"/>
      <c r="AA37" s="74"/>
      <c r="AB37" s="74"/>
      <c r="AC37" s="74"/>
      <c r="AD37" s="74">
        <v>1</v>
      </c>
      <c r="AE37" s="74"/>
      <c r="AF37" s="74">
        <v>1</v>
      </c>
      <c r="AG37" s="73"/>
      <c r="AH37" s="81"/>
      <c r="AI37" s="73"/>
      <c r="AJ37" s="74"/>
      <c r="AK37" s="74">
        <v>1</v>
      </c>
      <c r="AL37" s="74"/>
      <c r="AM37" s="74">
        <v>1</v>
      </c>
      <c r="AN37" s="74"/>
      <c r="AO37" s="74">
        <v>1</v>
      </c>
      <c r="AP37" s="75">
        <f t="shared" si="12"/>
        <v>13</v>
      </c>
      <c r="AQ37" s="76">
        <f t="shared" si="9"/>
        <v>5</v>
      </c>
      <c r="AR37" s="76">
        <f t="shared" si="10"/>
        <v>5</v>
      </c>
      <c r="AS37" s="76">
        <f t="shared" si="11"/>
        <v>3</v>
      </c>
      <c r="BF37" s="52"/>
    </row>
    <row r="38" spans="1:58" ht="9.75">
      <c r="A38" s="67" t="s">
        <v>23</v>
      </c>
      <c r="B38" s="68" t="s">
        <v>86</v>
      </c>
      <c r="C38" s="98">
        <v>1</v>
      </c>
      <c r="D38" s="99"/>
      <c r="E38" s="99"/>
      <c r="F38" s="99"/>
      <c r="G38" s="99"/>
      <c r="H38" s="99"/>
      <c r="I38" s="99">
        <v>1</v>
      </c>
      <c r="J38" s="99"/>
      <c r="K38" s="99"/>
      <c r="L38" s="99"/>
      <c r="M38" s="99">
        <v>1</v>
      </c>
      <c r="N38" s="99"/>
      <c r="O38" s="99"/>
      <c r="P38" s="99"/>
      <c r="Q38" s="99"/>
      <c r="R38" s="99"/>
      <c r="S38" s="99"/>
      <c r="T38" s="100"/>
      <c r="U38" s="98">
        <v>1</v>
      </c>
      <c r="V38" s="99"/>
      <c r="W38" s="99"/>
      <c r="X38" s="99"/>
      <c r="Y38" s="99"/>
      <c r="Z38" s="99"/>
      <c r="AA38" s="99"/>
      <c r="AB38" s="99"/>
      <c r="AC38" s="99"/>
      <c r="AD38" s="99">
        <v>1</v>
      </c>
      <c r="AE38" s="74"/>
      <c r="AF38" s="74"/>
      <c r="AG38" s="73"/>
      <c r="AH38" s="81"/>
      <c r="AI38" s="82">
        <v>1</v>
      </c>
      <c r="AJ38" s="74"/>
      <c r="AK38" s="74"/>
      <c r="AL38" s="74"/>
      <c r="AM38" s="74"/>
      <c r="AN38" s="74"/>
      <c r="AO38" s="74"/>
      <c r="AP38" s="75">
        <f t="shared" si="12"/>
        <v>6</v>
      </c>
      <c r="AQ38" s="76">
        <f t="shared" si="9"/>
        <v>3</v>
      </c>
      <c r="AR38" s="76">
        <f t="shared" si="10"/>
        <v>2</v>
      </c>
      <c r="AS38" s="76">
        <f t="shared" si="11"/>
        <v>1</v>
      </c>
      <c r="BF38" s="52"/>
    </row>
    <row r="39" spans="1:58" ht="9.75">
      <c r="A39" s="67" t="s">
        <v>24</v>
      </c>
      <c r="B39" s="68" t="s">
        <v>84</v>
      </c>
      <c r="C39" s="80"/>
      <c r="D39" s="74"/>
      <c r="E39" s="74">
        <v>1</v>
      </c>
      <c r="F39" s="74">
        <v>1</v>
      </c>
      <c r="G39" s="74">
        <v>1</v>
      </c>
      <c r="H39" s="74"/>
      <c r="I39" s="74"/>
      <c r="J39" s="74">
        <v>1</v>
      </c>
      <c r="K39" s="74">
        <v>1</v>
      </c>
      <c r="L39" s="74"/>
      <c r="M39" s="74"/>
      <c r="N39" s="74">
        <v>1</v>
      </c>
      <c r="O39" s="74"/>
      <c r="P39" s="74"/>
      <c r="Q39" s="74"/>
      <c r="R39" s="74"/>
      <c r="S39" s="74"/>
      <c r="T39" s="81"/>
      <c r="U39" s="80">
        <v>1</v>
      </c>
      <c r="V39" s="74"/>
      <c r="W39" s="74">
        <v>1</v>
      </c>
      <c r="X39" s="74">
        <v>1</v>
      </c>
      <c r="Y39" s="74"/>
      <c r="Z39" s="74">
        <v>1</v>
      </c>
      <c r="AA39" s="74"/>
      <c r="AB39" s="74"/>
      <c r="AC39" s="74"/>
      <c r="AD39" s="74">
        <v>1</v>
      </c>
      <c r="AE39" s="74"/>
      <c r="AF39" s="74">
        <v>1</v>
      </c>
      <c r="AG39" s="73"/>
      <c r="AH39" s="81"/>
      <c r="AI39" s="73"/>
      <c r="AJ39" s="74"/>
      <c r="AK39" s="74"/>
      <c r="AL39" s="74"/>
      <c r="AM39" s="74">
        <v>1</v>
      </c>
      <c r="AN39" s="74"/>
      <c r="AO39" s="74">
        <v>1</v>
      </c>
      <c r="AP39" s="75">
        <f t="shared" si="12"/>
        <v>14</v>
      </c>
      <c r="AQ39" s="76">
        <f t="shared" si="9"/>
        <v>6</v>
      </c>
      <c r="AR39" s="76">
        <f t="shared" si="10"/>
        <v>6</v>
      </c>
      <c r="AS39" s="76">
        <f t="shared" si="11"/>
        <v>2</v>
      </c>
      <c r="BF39" s="52"/>
    </row>
    <row r="40" spans="1:58" ht="9.75">
      <c r="A40" s="67" t="s">
        <v>25</v>
      </c>
      <c r="B40" s="68" t="s">
        <v>81</v>
      </c>
      <c r="C40" s="80"/>
      <c r="D40" s="74"/>
      <c r="E40" s="74">
        <v>1</v>
      </c>
      <c r="F40" s="74">
        <v>1</v>
      </c>
      <c r="G40" s="74">
        <v>1</v>
      </c>
      <c r="H40" s="74"/>
      <c r="I40" s="74"/>
      <c r="J40" s="74"/>
      <c r="K40" s="74">
        <v>1</v>
      </c>
      <c r="L40" s="74"/>
      <c r="M40" s="74"/>
      <c r="N40" s="74">
        <v>1</v>
      </c>
      <c r="O40" s="74"/>
      <c r="P40" s="74"/>
      <c r="Q40" s="74"/>
      <c r="R40" s="74"/>
      <c r="S40" s="74"/>
      <c r="T40" s="81"/>
      <c r="U40" s="80">
        <v>1</v>
      </c>
      <c r="V40" s="74"/>
      <c r="W40" s="74">
        <v>1</v>
      </c>
      <c r="X40" s="74">
        <v>1</v>
      </c>
      <c r="Y40" s="74"/>
      <c r="Z40" s="74"/>
      <c r="AA40" s="74"/>
      <c r="AB40" s="74"/>
      <c r="AC40" s="74"/>
      <c r="AD40" s="74">
        <v>1</v>
      </c>
      <c r="AE40" s="74"/>
      <c r="AF40" s="74">
        <v>1</v>
      </c>
      <c r="AG40" s="73"/>
      <c r="AH40" s="81"/>
      <c r="AI40" s="73"/>
      <c r="AJ40" s="74"/>
      <c r="AK40" s="74">
        <v>1</v>
      </c>
      <c r="AL40" s="74"/>
      <c r="AM40" s="74">
        <v>1</v>
      </c>
      <c r="AN40" s="74"/>
      <c r="AO40" s="74">
        <v>1</v>
      </c>
      <c r="AP40" s="75">
        <f t="shared" si="12"/>
        <v>13</v>
      </c>
      <c r="AQ40" s="76">
        <f t="shared" si="9"/>
        <v>5</v>
      </c>
      <c r="AR40" s="76">
        <f t="shared" si="10"/>
        <v>5</v>
      </c>
      <c r="AS40" s="76">
        <f t="shared" si="11"/>
        <v>3</v>
      </c>
      <c r="BF40" s="52"/>
    </row>
    <row r="41" spans="1:58" ht="9.75">
      <c r="A41" s="67" t="s">
        <v>26</v>
      </c>
      <c r="B41" s="68" t="s">
        <v>90</v>
      </c>
      <c r="C41" s="80"/>
      <c r="D41" s="74"/>
      <c r="E41" s="74">
        <v>1</v>
      </c>
      <c r="F41" s="74">
        <v>1</v>
      </c>
      <c r="G41" s="74">
        <v>1</v>
      </c>
      <c r="H41" s="74"/>
      <c r="I41" s="74"/>
      <c r="J41" s="74"/>
      <c r="K41" s="74">
        <v>1</v>
      </c>
      <c r="L41" s="74"/>
      <c r="M41" s="74"/>
      <c r="N41" s="74">
        <v>1</v>
      </c>
      <c r="O41" s="74"/>
      <c r="P41" s="74"/>
      <c r="Q41" s="74"/>
      <c r="R41" s="74"/>
      <c r="S41" s="74"/>
      <c r="T41" s="81"/>
      <c r="U41" s="80">
        <v>1</v>
      </c>
      <c r="V41" s="74"/>
      <c r="W41" s="74">
        <v>1</v>
      </c>
      <c r="X41" s="74">
        <v>1</v>
      </c>
      <c r="Y41" s="74"/>
      <c r="Z41" s="74"/>
      <c r="AA41" s="74"/>
      <c r="AB41" s="74"/>
      <c r="AC41" s="74"/>
      <c r="AD41" s="74">
        <v>1</v>
      </c>
      <c r="AE41" s="74"/>
      <c r="AF41" s="74">
        <v>1</v>
      </c>
      <c r="AG41" s="73"/>
      <c r="AH41" s="81"/>
      <c r="AI41" s="73"/>
      <c r="AJ41" s="74"/>
      <c r="AK41" s="74">
        <v>1</v>
      </c>
      <c r="AL41" s="74">
        <v>1</v>
      </c>
      <c r="AM41" s="74">
        <v>1</v>
      </c>
      <c r="AN41" s="74"/>
      <c r="AO41" s="74">
        <v>1</v>
      </c>
      <c r="AP41" s="75">
        <f t="shared" si="12"/>
        <v>14</v>
      </c>
      <c r="AQ41" s="76">
        <f t="shared" si="9"/>
        <v>5</v>
      </c>
      <c r="AR41" s="76">
        <f t="shared" si="10"/>
        <v>5</v>
      </c>
      <c r="AS41" s="76">
        <f t="shared" si="11"/>
        <v>4</v>
      </c>
      <c r="BF41" s="52"/>
    </row>
    <row r="42" spans="1:58" ht="9.75">
      <c r="A42" s="67" t="s">
        <v>27</v>
      </c>
      <c r="B42" s="68" t="s">
        <v>82</v>
      </c>
      <c r="C42" s="80"/>
      <c r="D42" s="74"/>
      <c r="E42" s="74">
        <v>1</v>
      </c>
      <c r="F42" s="74">
        <v>1</v>
      </c>
      <c r="G42" s="74">
        <v>1</v>
      </c>
      <c r="H42" s="74"/>
      <c r="I42" s="74"/>
      <c r="J42" s="74"/>
      <c r="K42" s="74">
        <v>1</v>
      </c>
      <c r="L42" s="74"/>
      <c r="M42" s="74"/>
      <c r="N42" s="74">
        <v>1</v>
      </c>
      <c r="O42" s="74"/>
      <c r="P42" s="74"/>
      <c r="Q42" s="74"/>
      <c r="R42" s="74"/>
      <c r="S42" s="74"/>
      <c r="T42" s="81"/>
      <c r="U42" s="80">
        <v>1</v>
      </c>
      <c r="V42" s="74"/>
      <c r="W42" s="74">
        <v>1</v>
      </c>
      <c r="X42" s="74">
        <v>1</v>
      </c>
      <c r="Y42" s="74"/>
      <c r="Z42" s="74"/>
      <c r="AA42" s="74"/>
      <c r="AB42" s="74"/>
      <c r="AC42" s="74"/>
      <c r="AD42" s="74">
        <v>1</v>
      </c>
      <c r="AE42" s="74"/>
      <c r="AF42" s="74">
        <v>1</v>
      </c>
      <c r="AG42" s="73"/>
      <c r="AH42" s="81"/>
      <c r="AI42" s="73"/>
      <c r="AJ42" s="74"/>
      <c r="AK42" s="74"/>
      <c r="AL42" s="74"/>
      <c r="AM42" s="74">
        <v>1</v>
      </c>
      <c r="AN42" s="74"/>
      <c r="AO42" s="74">
        <v>1</v>
      </c>
      <c r="AP42" s="75">
        <f t="shared" si="12"/>
        <v>12</v>
      </c>
      <c r="AQ42" s="76">
        <f t="shared" si="9"/>
        <v>5</v>
      </c>
      <c r="AR42" s="76">
        <f t="shared" si="10"/>
        <v>5</v>
      </c>
      <c r="AS42" s="76">
        <f t="shared" si="11"/>
        <v>2</v>
      </c>
      <c r="BF42" s="52"/>
    </row>
    <row r="43" spans="1:58" ht="9.75">
      <c r="A43" s="67" t="s">
        <v>28</v>
      </c>
      <c r="B43" s="68" t="s">
        <v>139</v>
      </c>
      <c r="C43" s="80"/>
      <c r="D43" s="74"/>
      <c r="E43" s="74">
        <v>1</v>
      </c>
      <c r="F43" s="74">
        <v>1</v>
      </c>
      <c r="G43" s="74">
        <v>1</v>
      </c>
      <c r="H43" s="74">
        <v>1</v>
      </c>
      <c r="I43" s="74"/>
      <c r="J43" s="74">
        <v>1</v>
      </c>
      <c r="K43" s="74">
        <v>1</v>
      </c>
      <c r="L43" s="74"/>
      <c r="M43" s="74"/>
      <c r="N43" s="74">
        <v>1</v>
      </c>
      <c r="O43" s="74"/>
      <c r="P43" s="74"/>
      <c r="Q43" s="74"/>
      <c r="R43" s="74"/>
      <c r="S43" s="74"/>
      <c r="T43" s="81"/>
      <c r="U43" s="80">
        <v>1</v>
      </c>
      <c r="V43" s="74"/>
      <c r="W43" s="74">
        <v>1</v>
      </c>
      <c r="X43" s="74">
        <v>1</v>
      </c>
      <c r="Y43" s="74"/>
      <c r="Z43" s="74"/>
      <c r="AA43" s="74"/>
      <c r="AB43" s="74"/>
      <c r="AC43" s="74"/>
      <c r="AD43" s="74">
        <v>1</v>
      </c>
      <c r="AE43" s="74"/>
      <c r="AF43" s="74">
        <v>1</v>
      </c>
      <c r="AG43" s="73"/>
      <c r="AH43" s="81"/>
      <c r="AI43" s="82"/>
      <c r="AJ43" s="74"/>
      <c r="AK43" s="74"/>
      <c r="AL43" s="74"/>
      <c r="AM43" s="74">
        <v>1</v>
      </c>
      <c r="AN43" s="74"/>
      <c r="AO43" s="74">
        <v>1</v>
      </c>
      <c r="AP43" s="75">
        <f t="shared" si="12"/>
        <v>14</v>
      </c>
      <c r="AQ43" s="76">
        <f t="shared" si="9"/>
        <v>7</v>
      </c>
      <c r="AR43" s="76">
        <f t="shared" si="10"/>
        <v>5</v>
      </c>
      <c r="AS43" s="76">
        <f t="shared" si="11"/>
        <v>2</v>
      </c>
      <c r="BF43" s="52"/>
    </row>
    <row r="44" spans="1:58" ht="9.75">
      <c r="A44" s="67" t="s">
        <v>60</v>
      </c>
      <c r="B44" s="68" t="s">
        <v>103</v>
      </c>
      <c r="C44" s="80"/>
      <c r="D44" s="74"/>
      <c r="E44" s="74"/>
      <c r="F44" s="74">
        <v>1</v>
      </c>
      <c r="G44" s="74">
        <v>1</v>
      </c>
      <c r="H44" s="74"/>
      <c r="I44" s="74"/>
      <c r="J44" s="74"/>
      <c r="K44" s="74">
        <v>1</v>
      </c>
      <c r="L44" s="74">
        <v>1</v>
      </c>
      <c r="M44" s="74"/>
      <c r="N44" s="74">
        <v>1</v>
      </c>
      <c r="O44" s="74"/>
      <c r="P44" s="74"/>
      <c r="Q44" s="74"/>
      <c r="R44" s="74"/>
      <c r="S44" s="74"/>
      <c r="T44" s="81"/>
      <c r="U44" s="80">
        <v>1</v>
      </c>
      <c r="V44" s="74"/>
      <c r="W44" s="74">
        <v>1</v>
      </c>
      <c r="X44" s="74">
        <v>1</v>
      </c>
      <c r="Y44" s="74"/>
      <c r="Z44" s="74"/>
      <c r="AA44" s="74"/>
      <c r="AB44" s="74"/>
      <c r="AC44" s="74"/>
      <c r="AD44" s="74">
        <v>1</v>
      </c>
      <c r="AE44" s="74"/>
      <c r="AF44" s="74">
        <v>1</v>
      </c>
      <c r="AG44" s="73"/>
      <c r="AH44" s="81"/>
      <c r="AI44" s="73"/>
      <c r="AJ44" s="74"/>
      <c r="AK44" s="74"/>
      <c r="AL44" s="74"/>
      <c r="AM44" s="74">
        <v>1</v>
      </c>
      <c r="AN44" s="74"/>
      <c r="AO44" s="74">
        <v>1</v>
      </c>
      <c r="AP44" s="75">
        <f t="shared" si="12"/>
        <v>12</v>
      </c>
      <c r="AQ44" s="76">
        <f t="shared" si="9"/>
        <v>5</v>
      </c>
      <c r="AR44" s="76">
        <f t="shared" si="10"/>
        <v>5</v>
      </c>
      <c r="AS44" s="76">
        <f t="shared" si="11"/>
        <v>2</v>
      </c>
      <c r="BF44" s="52"/>
    </row>
    <row r="45" spans="1:58" ht="9.75">
      <c r="A45" s="67" t="s">
        <v>98</v>
      </c>
      <c r="B45" s="68" t="s">
        <v>135</v>
      </c>
      <c r="C45" s="80"/>
      <c r="D45" s="74"/>
      <c r="E45" s="74"/>
      <c r="F45" s="74"/>
      <c r="G45" s="74"/>
      <c r="H45" s="74"/>
      <c r="I45" s="74"/>
      <c r="J45" s="74"/>
      <c r="K45" s="74"/>
      <c r="L45" s="74">
        <v>1</v>
      </c>
      <c r="M45" s="74"/>
      <c r="N45" s="74">
        <v>1</v>
      </c>
      <c r="O45" s="74"/>
      <c r="P45" s="74"/>
      <c r="Q45" s="74"/>
      <c r="R45" s="74"/>
      <c r="S45" s="74"/>
      <c r="T45" s="81"/>
      <c r="U45" s="80">
        <v>1</v>
      </c>
      <c r="V45" s="74"/>
      <c r="W45" s="74"/>
      <c r="X45" s="74">
        <v>1</v>
      </c>
      <c r="Y45" s="74"/>
      <c r="Z45" s="74">
        <v>1</v>
      </c>
      <c r="AA45" s="74"/>
      <c r="AB45" s="74"/>
      <c r="AC45" s="74"/>
      <c r="AD45" s="74"/>
      <c r="AE45" s="74"/>
      <c r="AF45" s="74">
        <v>1</v>
      </c>
      <c r="AG45" s="73"/>
      <c r="AH45" s="81">
        <v>1</v>
      </c>
      <c r="AI45" s="82"/>
      <c r="AJ45" s="74">
        <v>1</v>
      </c>
      <c r="AK45" s="74"/>
      <c r="AL45" s="74"/>
      <c r="AM45" s="74">
        <v>1</v>
      </c>
      <c r="AN45" s="74"/>
      <c r="AO45" s="74"/>
      <c r="AP45" s="75">
        <f t="shared" si="12"/>
        <v>9</v>
      </c>
      <c r="AQ45" s="76">
        <f t="shared" si="9"/>
        <v>2</v>
      </c>
      <c r="AR45" s="76">
        <f t="shared" si="10"/>
        <v>5</v>
      </c>
      <c r="AS45" s="76">
        <f t="shared" si="11"/>
        <v>2</v>
      </c>
      <c r="BF45" s="52"/>
    </row>
    <row r="46" spans="1:58" ht="9.75">
      <c r="A46" s="67" t="s">
        <v>110</v>
      </c>
      <c r="B46" s="68" t="s">
        <v>125</v>
      </c>
      <c r="C46" s="80"/>
      <c r="D46" s="74"/>
      <c r="E46" s="74">
        <v>1</v>
      </c>
      <c r="F46" s="74"/>
      <c r="G46" s="74">
        <v>1</v>
      </c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81"/>
      <c r="U46" s="80"/>
      <c r="V46" s="74"/>
      <c r="W46" s="74"/>
      <c r="X46" s="74"/>
      <c r="Y46" s="74"/>
      <c r="Z46" s="74"/>
      <c r="AA46" s="74"/>
      <c r="AB46" s="74"/>
      <c r="AC46" s="74"/>
      <c r="AD46" s="74">
        <v>1</v>
      </c>
      <c r="AE46" s="74">
        <v>1</v>
      </c>
      <c r="AF46" s="74"/>
      <c r="AG46" s="73"/>
      <c r="AH46" s="81"/>
      <c r="AI46" s="82">
        <v>1</v>
      </c>
      <c r="AJ46" s="74"/>
      <c r="AK46" s="74"/>
      <c r="AL46" s="74"/>
      <c r="AM46" s="74">
        <v>1</v>
      </c>
      <c r="AN46" s="74"/>
      <c r="AO46" s="74"/>
      <c r="AP46" s="75">
        <f t="shared" si="12"/>
        <v>6</v>
      </c>
      <c r="AQ46" s="76">
        <f t="shared" si="9"/>
        <v>2</v>
      </c>
      <c r="AR46" s="76">
        <f t="shared" si="10"/>
        <v>2</v>
      </c>
      <c r="AS46" s="76">
        <f t="shared" si="11"/>
        <v>2</v>
      </c>
      <c r="BF46" s="52"/>
    </row>
    <row r="47" spans="1:58" ht="16.5">
      <c r="A47" s="67" t="s">
        <v>124</v>
      </c>
      <c r="B47" s="68" t="s">
        <v>129</v>
      </c>
      <c r="C47" s="80">
        <v>1</v>
      </c>
      <c r="D47" s="74"/>
      <c r="E47" s="74"/>
      <c r="F47" s="74"/>
      <c r="G47" s="74"/>
      <c r="H47" s="74"/>
      <c r="I47" s="74"/>
      <c r="J47" s="74">
        <v>1</v>
      </c>
      <c r="K47" s="74"/>
      <c r="L47" s="74"/>
      <c r="M47" s="74"/>
      <c r="N47" s="74"/>
      <c r="O47" s="74"/>
      <c r="P47" s="74"/>
      <c r="Q47" s="74"/>
      <c r="R47" s="74"/>
      <c r="S47" s="74"/>
      <c r="T47" s="81"/>
      <c r="U47" s="80"/>
      <c r="V47" s="74"/>
      <c r="W47" s="74"/>
      <c r="X47" s="74"/>
      <c r="Y47" s="74"/>
      <c r="Z47" s="74">
        <v>1</v>
      </c>
      <c r="AA47" s="74"/>
      <c r="AB47" s="74">
        <v>1</v>
      </c>
      <c r="AC47" s="74"/>
      <c r="AD47" s="74"/>
      <c r="AE47" s="74"/>
      <c r="AF47" s="74"/>
      <c r="AG47" s="73"/>
      <c r="AH47" s="81"/>
      <c r="AI47" s="82"/>
      <c r="AJ47" s="74">
        <v>1</v>
      </c>
      <c r="AK47" s="74"/>
      <c r="AL47" s="74"/>
      <c r="AM47" s="74"/>
      <c r="AN47" s="74"/>
      <c r="AO47" s="74">
        <v>1</v>
      </c>
      <c r="AP47" s="75">
        <f t="shared" si="12"/>
        <v>6</v>
      </c>
      <c r="AQ47" s="76">
        <f t="shared" si="9"/>
        <v>2</v>
      </c>
      <c r="AR47" s="76">
        <f t="shared" si="10"/>
        <v>2</v>
      </c>
      <c r="AS47" s="76">
        <f t="shared" si="11"/>
        <v>2</v>
      </c>
      <c r="BF47" s="52"/>
    </row>
    <row r="48" spans="1:58" ht="9.75">
      <c r="A48" s="67" t="s">
        <v>128</v>
      </c>
      <c r="B48" s="68" t="s">
        <v>136</v>
      </c>
      <c r="C48" s="80"/>
      <c r="D48" s="74"/>
      <c r="E48" s="74"/>
      <c r="F48" s="74">
        <v>1</v>
      </c>
      <c r="G48" s="74"/>
      <c r="H48" s="74"/>
      <c r="I48" s="74"/>
      <c r="J48" s="74">
        <v>1</v>
      </c>
      <c r="K48" s="74"/>
      <c r="L48" s="74"/>
      <c r="M48" s="74"/>
      <c r="N48" s="74"/>
      <c r="O48" s="74"/>
      <c r="P48" s="74"/>
      <c r="Q48" s="74"/>
      <c r="R48" s="74"/>
      <c r="S48" s="74"/>
      <c r="T48" s="81"/>
      <c r="U48" s="80">
        <v>1</v>
      </c>
      <c r="V48" s="74"/>
      <c r="W48" s="74">
        <v>1</v>
      </c>
      <c r="X48" s="74"/>
      <c r="Y48" s="74"/>
      <c r="Z48" s="74">
        <v>1</v>
      </c>
      <c r="AA48" s="74"/>
      <c r="AB48" s="74"/>
      <c r="AC48" s="74"/>
      <c r="AD48" s="74"/>
      <c r="AE48" s="74"/>
      <c r="AF48" s="74"/>
      <c r="AG48" s="73"/>
      <c r="AH48" s="81">
        <v>1</v>
      </c>
      <c r="AI48" s="82"/>
      <c r="AJ48" s="74">
        <v>1</v>
      </c>
      <c r="AK48" s="74"/>
      <c r="AL48" s="74"/>
      <c r="AM48" s="74"/>
      <c r="AN48" s="74">
        <v>1</v>
      </c>
      <c r="AO48" s="74"/>
      <c r="AP48" s="75">
        <f t="shared" si="12"/>
        <v>8</v>
      </c>
      <c r="AQ48" s="76">
        <f t="shared" si="9"/>
        <v>2</v>
      </c>
      <c r="AR48" s="76">
        <f t="shared" si="10"/>
        <v>4</v>
      </c>
      <c r="AS48" s="76">
        <f t="shared" si="11"/>
        <v>2</v>
      </c>
      <c r="BF48" s="52"/>
    </row>
    <row r="49" spans="1:58" ht="10.5" thickBot="1">
      <c r="A49" s="67" t="s">
        <v>140</v>
      </c>
      <c r="B49" s="68" t="s">
        <v>87</v>
      </c>
      <c r="C49" s="86"/>
      <c r="D49" s="87"/>
      <c r="E49" s="87">
        <v>1</v>
      </c>
      <c r="F49" s="87">
        <v>1</v>
      </c>
      <c r="G49" s="87">
        <v>1</v>
      </c>
      <c r="H49" s="87"/>
      <c r="I49" s="87"/>
      <c r="J49" s="87"/>
      <c r="K49" s="87">
        <v>1</v>
      </c>
      <c r="L49" s="87"/>
      <c r="M49" s="87"/>
      <c r="N49" s="87">
        <v>1</v>
      </c>
      <c r="O49" s="87"/>
      <c r="P49" s="87"/>
      <c r="Q49" s="87"/>
      <c r="R49" s="87"/>
      <c r="S49" s="87"/>
      <c r="T49" s="88"/>
      <c r="U49" s="86">
        <v>1</v>
      </c>
      <c r="V49" s="87"/>
      <c r="W49" s="87"/>
      <c r="X49" s="87"/>
      <c r="Y49" s="87"/>
      <c r="Z49" s="87"/>
      <c r="AA49" s="87"/>
      <c r="AB49" s="87"/>
      <c r="AC49" s="87"/>
      <c r="AD49" s="87">
        <v>1</v>
      </c>
      <c r="AE49" s="87"/>
      <c r="AF49" s="87">
        <v>1</v>
      </c>
      <c r="AG49" s="101"/>
      <c r="AH49" s="88"/>
      <c r="AI49" s="73">
        <v>1</v>
      </c>
      <c r="AJ49" s="74">
        <v>1</v>
      </c>
      <c r="AK49" s="74"/>
      <c r="AL49" s="74"/>
      <c r="AM49" s="74">
        <v>1</v>
      </c>
      <c r="AN49" s="74"/>
      <c r="AO49" s="74">
        <v>1</v>
      </c>
      <c r="AP49" s="75">
        <f t="shared" si="12"/>
        <v>12</v>
      </c>
      <c r="AQ49" s="76">
        <f t="shared" si="9"/>
        <v>5</v>
      </c>
      <c r="AR49" s="76">
        <f t="shared" si="10"/>
        <v>3</v>
      </c>
      <c r="AS49" s="76">
        <f t="shared" si="11"/>
        <v>4</v>
      </c>
      <c r="BF49" s="52"/>
    </row>
    <row r="50" spans="1:58" ht="10.5" thickBot="1">
      <c r="A50" s="59" t="s">
        <v>58</v>
      </c>
      <c r="B50" s="113" t="s">
        <v>147</v>
      </c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5"/>
      <c r="AP50" s="95"/>
      <c r="AQ50" s="96"/>
      <c r="AR50" s="96"/>
      <c r="AS50" s="96"/>
      <c r="BF50" s="52"/>
    </row>
    <row r="51" spans="1:58" ht="9.75">
      <c r="A51" s="67" t="s">
        <v>10</v>
      </c>
      <c r="B51" s="68" t="s">
        <v>152</v>
      </c>
      <c r="C51" s="69"/>
      <c r="D51" s="70"/>
      <c r="E51" s="70">
        <v>1</v>
      </c>
      <c r="F51" s="70"/>
      <c r="G51" s="70"/>
      <c r="H51" s="70">
        <v>1</v>
      </c>
      <c r="I51" s="70">
        <v>1</v>
      </c>
      <c r="J51" s="70"/>
      <c r="K51" s="70">
        <v>1</v>
      </c>
      <c r="L51" s="70"/>
      <c r="M51" s="70"/>
      <c r="N51" s="70"/>
      <c r="O51" s="70">
        <v>1</v>
      </c>
      <c r="P51" s="70"/>
      <c r="Q51" s="70">
        <v>1</v>
      </c>
      <c r="R51" s="70"/>
      <c r="S51" s="70">
        <v>1</v>
      </c>
      <c r="T51" s="71"/>
      <c r="U51" s="69"/>
      <c r="V51" s="70"/>
      <c r="W51" s="70"/>
      <c r="X51" s="70">
        <v>1</v>
      </c>
      <c r="Y51" s="70">
        <v>1</v>
      </c>
      <c r="Z51" s="70">
        <v>1</v>
      </c>
      <c r="AA51" s="70"/>
      <c r="AB51" s="70"/>
      <c r="AC51" s="70"/>
      <c r="AD51" s="70"/>
      <c r="AE51" s="70"/>
      <c r="AF51" s="70"/>
      <c r="AG51" s="70"/>
      <c r="AH51" s="102"/>
      <c r="AI51" s="82"/>
      <c r="AJ51" s="74">
        <v>1</v>
      </c>
      <c r="AK51" s="74"/>
      <c r="AL51" s="74"/>
      <c r="AM51" s="74"/>
      <c r="AN51" s="74"/>
      <c r="AO51" s="74">
        <v>1</v>
      </c>
      <c r="AP51" s="75">
        <f>SUM(C51:AO51)</f>
        <v>12</v>
      </c>
      <c r="AQ51" s="76">
        <f>SUM(C51:T51)</f>
        <v>7</v>
      </c>
      <c r="AR51" s="76">
        <f>SUM(U51:AH51)</f>
        <v>3</v>
      </c>
      <c r="AS51" s="76">
        <f>SUM(AI51:AO51)</f>
        <v>2</v>
      </c>
      <c r="BF51" s="52"/>
    </row>
    <row r="52" spans="1:58" ht="9.75">
      <c r="A52" s="67" t="s">
        <v>9</v>
      </c>
      <c r="B52" s="68" t="s">
        <v>106</v>
      </c>
      <c r="C52" s="80"/>
      <c r="D52" s="74"/>
      <c r="E52" s="74"/>
      <c r="F52" s="74"/>
      <c r="G52" s="74"/>
      <c r="H52" s="74">
        <v>1</v>
      </c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81"/>
      <c r="U52" s="103">
        <v>1</v>
      </c>
      <c r="V52" s="74"/>
      <c r="W52" s="74"/>
      <c r="X52" s="74"/>
      <c r="Y52" s="74"/>
      <c r="Z52" s="74"/>
      <c r="AA52" s="74"/>
      <c r="AB52" s="74"/>
      <c r="AC52" s="74"/>
      <c r="AD52" s="74">
        <v>1</v>
      </c>
      <c r="AE52" s="74"/>
      <c r="AF52" s="74"/>
      <c r="AG52" s="74"/>
      <c r="AH52" s="104"/>
      <c r="AI52" s="73"/>
      <c r="AJ52" s="74"/>
      <c r="AK52" s="74"/>
      <c r="AL52" s="74"/>
      <c r="AM52" s="74">
        <v>1</v>
      </c>
      <c r="AN52" s="74"/>
      <c r="AO52" s="74"/>
      <c r="AP52" s="75">
        <f aca="true" t="shared" si="13" ref="AP52:AP57">SUM(C52:AO52)</f>
        <v>4</v>
      </c>
      <c r="AQ52" s="76">
        <f aca="true" t="shared" si="14" ref="AQ52:AQ57">SUM(C52:T52)</f>
        <v>1</v>
      </c>
      <c r="AR52" s="76">
        <f aca="true" t="shared" si="15" ref="AR52:AR57">SUM(U52:AH52)</f>
        <v>2</v>
      </c>
      <c r="AS52" s="76">
        <f aca="true" t="shared" si="16" ref="AS52:AS57">SUM(AI52:AO52)</f>
        <v>1</v>
      </c>
      <c r="BF52" s="52"/>
    </row>
    <row r="53" spans="1:58" ht="9.75">
      <c r="A53" s="67" t="s">
        <v>8</v>
      </c>
      <c r="B53" s="68" t="s">
        <v>153</v>
      </c>
      <c r="C53" s="80"/>
      <c r="D53" s="74"/>
      <c r="E53" s="74"/>
      <c r="F53" s="74"/>
      <c r="G53" s="74"/>
      <c r="H53" s="74"/>
      <c r="I53" s="74"/>
      <c r="J53" s="74"/>
      <c r="K53" s="74"/>
      <c r="L53" s="74"/>
      <c r="M53" s="74">
        <v>1</v>
      </c>
      <c r="N53" s="74"/>
      <c r="O53" s="74">
        <v>1</v>
      </c>
      <c r="P53" s="74"/>
      <c r="Q53" s="74"/>
      <c r="R53" s="74"/>
      <c r="S53" s="74"/>
      <c r="T53" s="81"/>
      <c r="U53" s="80"/>
      <c r="V53" s="74"/>
      <c r="W53" s="74"/>
      <c r="X53" s="74"/>
      <c r="Y53" s="74">
        <v>1</v>
      </c>
      <c r="Z53" s="74"/>
      <c r="AA53" s="74"/>
      <c r="AB53" s="74"/>
      <c r="AC53" s="74"/>
      <c r="AD53" s="74"/>
      <c r="AE53" s="74"/>
      <c r="AF53" s="74"/>
      <c r="AG53" s="74"/>
      <c r="AH53" s="74"/>
      <c r="AI53" s="82"/>
      <c r="AJ53" s="74"/>
      <c r="AK53" s="74"/>
      <c r="AL53" s="74"/>
      <c r="AM53" s="74"/>
      <c r="AN53" s="74"/>
      <c r="AO53" s="74">
        <v>1</v>
      </c>
      <c r="AP53" s="75">
        <f t="shared" si="13"/>
        <v>4</v>
      </c>
      <c r="AQ53" s="76">
        <f t="shared" si="14"/>
        <v>2</v>
      </c>
      <c r="AR53" s="76">
        <f t="shared" si="15"/>
        <v>1</v>
      </c>
      <c r="AS53" s="76">
        <f t="shared" si="16"/>
        <v>1</v>
      </c>
      <c r="BF53" s="52"/>
    </row>
    <row r="54" spans="1:58" ht="9.75">
      <c r="A54" s="67" t="s">
        <v>7</v>
      </c>
      <c r="B54" s="68" t="s">
        <v>104</v>
      </c>
      <c r="C54" s="98">
        <v>1</v>
      </c>
      <c r="D54" s="99"/>
      <c r="E54" s="99"/>
      <c r="F54" s="99"/>
      <c r="G54" s="99"/>
      <c r="H54" s="99">
        <v>1</v>
      </c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100"/>
      <c r="U54" s="105">
        <v>1</v>
      </c>
      <c r="V54" s="99"/>
      <c r="W54" s="99">
        <v>1</v>
      </c>
      <c r="X54" s="99">
        <v>1</v>
      </c>
      <c r="Y54" s="99"/>
      <c r="Z54" s="99"/>
      <c r="AA54" s="99"/>
      <c r="AB54" s="99"/>
      <c r="AC54" s="99"/>
      <c r="AD54" s="99">
        <v>1</v>
      </c>
      <c r="AE54" s="74"/>
      <c r="AF54" s="74"/>
      <c r="AG54" s="74"/>
      <c r="AH54" s="104"/>
      <c r="AI54" s="73"/>
      <c r="AJ54" s="74"/>
      <c r="AK54" s="74"/>
      <c r="AL54" s="74"/>
      <c r="AM54" s="74"/>
      <c r="AN54" s="74"/>
      <c r="AO54" s="74">
        <v>1</v>
      </c>
      <c r="AP54" s="75">
        <f t="shared" si="13"/>
        <v>7</v>
      </c>
      <c r="AQ54" s="76">
        <f t="shared" si="14"/>
        <v>2</v>
      </c>
      <c r="AR54" s="76">
        <f t="shared" si="15"/>
        <v>4</v>
      </c>
      <c r="AS54" s="76">
        <f t="shared" si="16"/>
        <v>1</v>
      </c>
      <c r="BF54" s="52"/>
    </row>
    <row r="55" spans="1:58" ht="9.75">
      <c r="A55" s="67" t="s">
        <v>6</v>
      </c>
      <c r="B55" s="68" t="s">
        <v>109</v>
      </c>
      <c r="C55" s="80">
        <v>1</v>
      </c>
      <c r="D55" s="74"/>
      <c r="E55" s="74"/>
      <c r="F55" s="74"/>
      <c r="G55" s="74"/>
      <c r="H55" s="74">
        <v>1</v>
      </c>
      <c r="I55" s="74"/>
      <c r="J55" s="74"/>
      <c r="K55" s="74"/>
      <c r="L55" s="74"/>
      <c r="M55" s="74"/>
      <c r="N55" s="74"/>
      <c r="O55" s="74">
        <v>1</v>
      </c>
      <c r="P55" s="74"/>
      <c r="Q55" s="74"/>
      <c r="R55" s="74"/>
      <c r="S55" s="74"/>
      <c r="T55" s="81"/>
      <c r="U55" s="103">
        <v>1</v>
      </c>
      <c r="V55" s="74"/>
      <c r="W55" s="74"/>
      <c r="X55" s="74"/>
      <c r="Y55" s="74"/>
      <c r="Z55" s="74"/>
      <c r="AA55" s="74"/>
      <c r="AB55" s="74"/>
      <c r="AC55" s="74"/>
      <c r="AD55" s="74">
        <v>1</v>
      </c>
      <c r="AE55" s="74"/>
      <c r="AF55" s="74"/>
      <c r="AG55" s="74"/>
      <c r="AH55" s="104"/>
      <c r="AI55" s="73"/>
      <c r="AJ55" s="74"/>
      <c r="AK55" s="74"/>
      <c r="AM55" s="74"/>
      <c r="AN55" s="74"/>
      <c r="AO55" s="74">
        <v>1</v>
      </c>
      <c r="AP55" s="75">
        <f t="shared" si="13"/>
        <v>6</v>
      </c>
      <c r="AQ55" s="76">
        <f t="shared" si="14"/>
        <v>3</v>
      </c>
      <c r="AR55" s="76">
        <f t="shared" si="15"/>
        <v>2</v>
      </c>
      <c r="AS55" s="76">
        <f t="shared" si="16"/>
        <v>1</v>
      </c>
      <c r="BF55" s="52"/>
    </row>
    <row r="56" spans="1:58" ht="9.75">
      <c r="A56" s="67" t="s">
        <v>5</v>
      </c>
      <c r="B56" s="68" t="s">
        <v>154</v>
      </c>
      <c r="C56" s="80"/>
      <c r="D56" s="74"/>
      <c r="E56" s="74"/>
      <c r="F56" s="74"/>
      <c r="G56" s="74"/>
      <c r="H56" s="74">
        <v>1</v>
      </c>
      <c r="I56" s="74">
        <v>1</v>
      </c>
      <c r="J56" s="74"/>
      <c r="K56" s="74"/>
      <c r="L56" s="74"/>
      <c r="M56" s="74"/>
      <c r="N56" s="74"/>
      <c r="O56" s="74">
        <v>1</v>
      </c>
      <c r="P56" s="74"/>
      <c r="Q56" s="74"/>
      <c r="R56" s="74"/>
      <c r="S56" s="74"/>
      <c r="T56" s="81"/>
      <c r="U56" s="80"/>
      <c r="V56" s="74"/>
      <c r="W56" s="74"/>
      <c r="X56" s="74"/>
      <c r="Y56" s="74"/>
      <c r="Z56" s="74"/>
      <c r="AA56" s="74"/>
      <c r="AB56" s="74">
        <v>1</v>
      </c>
      <c r="AC56" s="74">
        <v>1</v>
      </c>
      <c r="AD56" s="74"/>
      <c r="AE56" s="74"/>
      <c r="AF56" s="74"/>
      <c r="AG56" s="74"/>
      <c r="AH56" s="104"/>
      <c r="AI56" s="82"/>
      <c r="AJ56" s="74"/>
      <c r="AK56" s="74"/>
      <c r="AL56" s="74">
        <v>1</v>
      </c>
      <c r="AM56" s="74"/>
      <c r="AN56" s="74"/>
      <c r="AO56" s="74"/>
      <c r="AP56" s="75">
        <f t="shared" si="13"/>
        <v>6</v>
      </c>
      <c r="AQ56" s="76">
        <f t="shared" si="14"/>
        <v>3</v>
      </c>
      <c r="AR56" s="76">
        <f t="shared" si="15"/>
        <v>2</v>
      </c>
      <c r="AS56" s="76">
        <f t="shared" si="16"/>
        <v>1</v>
      </c>
      <c r="BF56" s="52"/>
    </row>
    <row r="57" spans="1:58" ht="17.25" thickBot="1">
      <c r="A57" s="67" t="s">
        <v>20</v>
      </c>
      <c r="B57" s="68" t="s">
        <v>94</v>
      </c>
      <c r="C57" s="86">
        <v>1</v>
      </c>
      <c r="D57" s="87"/>
      <c r="E57" s="87"/>
      <c r="F57" s="87"/>
      <c r="G57" s="87"/>
      <c r="H57" s="87"/>
      <c r="I57" s="87"/>
      <c r="J57" s="87"/>
      <c r="K57" s="87"/>
      <c r="L57" s="87"/>
      <c r="M57" s="87">
        <v>1</v>
      </c>
      <c r="N57" s="87"/>
      <c r="O57" s="87"/>
      <c r="P57" s="87"/>
      <c r="Q57" s="87"/>
      <c r="R57" s="87"/>
      <c r="S57" s="87"/>
      <c r="T57" s="88"/>
      <c r="U57" s="106">
        <v>1</v>
      </c>
      <c r="V57" s="87"/>
      <c r="W57" s="87"/>
      <c r="X57" s="87"/>
      <c r="Y57" s="87"/>
      <c r="Z57" s="87"/>
      <c r="AA57" s="87"/>
      <c r="AB57" s="87"/>
      <c r="AC57" s="87"/>
      <c r="AD57" s="87">
        <v>1</v>
      </c>
      <c r="AE57" s="87"/>
      <c r="AF57" s="87"/>
      <c r="AG57" s="87"/>
      <c r="AH57" s="107"/>
      <c r="AI57" s="73">
        <v>1</v>
      </c>
      <c r="AJ57" s="74">
        <v>1</v>
      </c>
      <c r="AK57" s="74"/>
      <c r="AL57" s="74"/>
      <c r="AM57" s="74"/>
      <c r="AN57" s="74"/>
      <c r="AO57" s="74"/>
      <c r="AP57" s="75">
        <f t="shared" si="13"/>
        <v>6</v>
      </c>
      <c r="AQ57" s="76">
        <f t="shared" si="14"/>
        <v>2</v>
      </c>
      <c r="AR57" s="76">
        <f t="shared" si="15"/>
        <v>2</v>
      </c>
      <c r="AS57" s="76">
        <f t="shared" si="16"/>
        <v>2</v>
      </c>
      <c r="BF57" s="52"/>
    </row>
    <row r="58" spans="1:58" ht="10.5" thickBot="1">
      <c r="A58" s="59" t="s">
        <v>59</v>
      </c>
      <c r="B58" s="113" t="s">
        <v>148</v>
      </c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5"/>
      <c r="AP58" s="95"/>
      <c r="AQ58" s="96"/>
      <c r="AR58" s="96"/>
      <c r="AS58" s="96"/>
      <c r="BF58" s="52"/>
    </row>
    <row r="59" spans="1:58" ht="9.75">
      <c r="A59" s="67" t="s">
        <v>10</v>
      </c>
      <c r="B59" s="68" t="s">
        <v>155</v>
      </c>
      <c r="C59" s="69"/>
      <c r="D59" s="70"/>
      <c r="E59" s="70">
        <v>1</v>
      </c>
      <c r="F59" s="70">
        <v>1</v>
      </c>
      <c r="G59" s="70"/>
      <c r="H59" s="70">
        <v>1</v>
      </c>
      <c r="I59" s="70"/>
      <c r="J59" s="70"/>
      <c r="K59" s="70">
        <v>1</v>
      </c>
      <c r="L59" s="70">
        <v>1</v>
      </c>
      <c r="M59" s="70"/>
      <c r="N59" s="70"/>
      <c r="O59" s="70"/>
      <c r="P59" s="70"/>
      <c r="Q59" s="70"/>
      <c r="R59" s="70"/>
      <c r="S59" s="70"/>
      <c r="T59" s="71"/>
      <c r="U59" s="108">
        <v>1</v>
      </c>
      <c r="V59" s="70"/>
      <c r="W59" s="70">
        <v>1</v>
      </c>
      <c r="X59" s="70"/>
      <c r="Y59" s="70">
        <v>1</v>
      </c>
      <c r="Z59" s="70">
        <v>1</v>
      </c>
      <c r="AA59" s="70">
        <v>1</v>
      </c>
      <c r="AB59" s="70"/>
      <c r="AC59" s="70"/>
      <c r="AD59" s="70"/>
      <c r="AE59" s="70"/>
      <c r="AF59" s="70"/>
      <c r="AG59" s="70"/>
      <c r="AH59" s="102"/>
      <c r="AI59" s="73"/>
      <c r="AJ59" s="74"/>
      <c r="AK59" s="74">
        <v>1</v>
      </c>
      <c r="AL59" s="74"/>
      <c r="AM59" s="74">
        <v>1</v>
      </c>
      <c r="AN59" s="74"/>
      <c r="AO59" s="74">
        <v>1</v>
      </c>
      <c r="AP59" s="75">
        <f>SUM(C59:AO59)</f>
        <v>13</v>
      </c>
      <c r="AQ59" s="76">
        <f>SUM(C59:T59)</f>
        <v>5</v>
      </c>
      <c r="AR59" s="76">
        <f>SUM(U59:AH59)</f>
        <v>5</v>
      </c>
      <c r="AS59" s="76">
        <f>SUM(AI59:AO59)</f>
        <v>3</v>
      </c>
      <c r="BF59" s="52"/>
    </row>
    <row r="60" spans="1:58" ht="9.75">
      <c r="A60" s="67" t="s">
        <v>9</v>
      </c>
      <c r="B60" s="68" t="s">
        <v>117</v>
      </c>
      <c r="C60" s="80"/>
      <c r="D60" s="74"/>
      <c r="E60" s="74">
        <v>1</v>
      </c>
      <c r="F60" s="74"/>
      <c r="G60" s="74">
        <v>1</v>
      </c>
      <c r="H60" s="74"/>
      <c r="I60" s="74"/>
      <c r="J60" s="74"/>
      <c r="K60" s="74"/>
      <c r="L60" s="74"/>
      <c r="M60" s="74"/>
      <c r="N60" s="74">
        <v>1</v>
      </c>
      <c r="O60" s="74"/>
      <c r="P60" s="74"/>
      <c r="Q60" s="74"/>
      <c r="R60" s="74"/>
      <c r="S60" s="74"/>
      <c r="T60" s="81"/>
      <c r="U60" s="103"/>
      <c r="V60" s="74"/>
      <c r="W60" s="74">
        <v>1</v>
      </c>
      <c r="X60" s="74">
        <v>1</v>
      </c>
      <c r="Y60" s="74"/>
      <c r="Z60" s="74">
        <v>1</v>
      </c>
      <c r="AA60" s="74"/>
      <c r="AB60" s="74"/>
      <c r="AC60" s="74"/>
      <c r="AD60" s="74"/>
      <c r="AE60" s="74"/>
      <c r="AF60" s="74"/>
      <c r="AG60" s="74"/>
      <c r="AH60" s="104"/>
      <c r="AI60" s="73"/>
      <c r="AJ60" s="74"/>
      <c r="AK60" s="74">
        <v>1</v>
      </c>
      <c r="AL60" s="74">
        <v>1</v>
      </c>
      <c r="AM60" s="74"/>
      <c r="AN60" s="74">
        <v>1</v>
      </c>
      <c r="AO60" s="74">
        <v>1</v>
      </c>
      <c r="AP60" s="75">
        <f aca="true" t="shared" si="17" ref="AP60:AP65">SUM(C60:AO60)</f>
        <v>10</v>
      </c>
      <c r="AQ60" s="76">
        <f aca="true" t="shared" si="18" ref="AQ60:AQ65">SUM(C60:T60)</f>
        <v>3</v>
      </c>
      <c r="AR60" s="76">
        <f aca="true" t="shared" si="19" ref="AR60:AR65">SUM(U60:AH60)</f>
        <v>3</v>
      </c>
      <c r="AS60" s="76">
        <f aca="true" t="shared" si="20" ref="AS60:AS65">SUM(AI60:AO60)</f>
        <v>4</v>
      </c>
      <c r="BF60" s="52"/>
    </row>
    <row r="61" spans="1:58" ht="9.75">
      <c r="A61" s="67" t="s">
        <v>8</v>
      </c>
      <c r="B61" s="68" t="s">
        <v>156</v>
      </c>
      <c r="C61" s="80"/>
      <c r="D61" s="74"/>
      <c r="E61" s="74"/>
      <c r="F61" s="74">
        <v>1</v>
      </c>
      <c r="G61" s="74">
        <v>1</v>
      </c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81"/>
      <c r="U61" s="80"/>
      <c r="V61" s="74"/>
      <c r="W61" s="74"/>
      <c r="X61" s="74"/>
      <c r="Y61" s="74"/>
      <c r="Z61" s="74"/>
      <c r="AA61" s="74"/>
      <c r="AB61" s="74"/>
      <c r="AC61" s="74"/>
      <c r="AD61" s="74">
        <v>1</v>
      </c>
      <c r="AE61" s="74"/>
      <c r="AF61" s="74"/>
      <c r="AG61" s="74"/>
      <c r="AH61" s="104"/>
      <c r="AI61" s="82"/>
      <c r="AJ61" s="74"/>
      <c r="AK61" s="74">
        <v>1</v>
      </c>
      <c r="AL61" s="74"/>
      <c r="AM61" s="74">
        <v>1</v>
      </c>
      <c r="AN61" s="74"/>
      <c r="AO61" s="74"/>
      <c r="AP61" s="75">
        <f t="shared" si="17"/>
        <v>5</v>
      </c>
      <c r="AQ61" s="76">
        <f t="shared" si="18"/>
        <v>2</v>
      </c>
      <c r="AR61" s="76">
        <f t="shared" si="19"/>
        <v>1</v>
      </c>
      <c r="AS61" s="76">
        <f t="shared" si="20"/>
        <v>2</v>
      </c>
      <c r="BF61" s="52"/>
    </row>
    <row r="62" spans="1:58" ht="9.75">
      <c r="A62" s="67" t="s">
        <v>7</v>
      </c>
      <c r="B62" s="68" t="s">
        <v>120</v>
      </c>
      <c r="C62" s="80"/>
      <c r="D62" s="74"/>
      <c r="E62" s="74">
        <v>1</v>
      </c>
      <c r="F62" s="74">
        <v>1</v>
      </c>
      <c r="G62" s="74"/>
      <c r="H62" s="74"/>
      <c r="I62" s="74"/>
      <c r="J62" s="74"/>
      <c r="K62" s="74"/>
      <c r="L62" s="74"/>
      <c r="M62" s="74"/>
      <c r="N62" s="74">
        <v>1</v>
      </c>
      <c r="O62" s="74"/>
      <c r="P62" s="74"/>
      <c r="Q62" s="74"/>
      <c r="R62" s="74"/>
      <c r="S62" s="74"/>
      <c r="T62" s="81"/>
      <c r="U62" s="103">
        <v>1</v>
      </c>
      <c r="V62" s="74">
        <v>1</v>
      </c>
      <c r="W62" s="74">
        <v>1</v>
      </c>
      <c r="X62" s="74"/>
      <c r="Y62" s="74"/>
      <c r="Z62" s="74">
        <v>1</v>
      </c>
      <c r="AA62" s="74"/>
      <c r="AB62" s="74"/>
      <c r="AC62" s="74"/>
      <c r="AD62" s="74">
        <v>1</v>
      </c>
      <c r="AE62" s="74"/>
      <c r="AF62" s="74"/>
      <c r="AG62" s="74"/>
      <c r="AH62" s="104"/>
      <c r="AI62" s="73"/>
      <c r="AJ62" s="74">
        <v>1</v>
      </c>
      <c r="AK62" s="74"/>
      <c r="AL62" s="74"/>
      <c r="AM62" s="74">
        <v>1</v>
      </c>
      <c r="AN62" s="74"/>
      <c r="AO62" s="74"/>
      <c r="AP62" s="75">
        <f t="shared" si="17"/>
        <v>10</v>
      </c>
      <c r="AQ62" s="76">
        <f t="shared" si="18"/>
        <v>3</v>
      </c>
      <c r="AR62" s="76">
        <f t="shared" si="19"/>
        <v>5</v>
      </c>
      <c r="AS62" s="76">
        <f t="shared" si="20"/>
        <v>2</v>
      </c>
      <c r="BF62" s="52"/>
    </row>
    <row r="63" spans="1:58" ht="9.75">
      <c r="A63" s="67" t="s">
        <v>6</v>
      </c>
      <c r="B63" s="68" t="s">
        <v>116</v>
      </c>
      <c r="C63" s="80"/>
      <c r="D63" s="74"/>
      <c r="E63" s="74">
        <v>1</v>
      </c>
      <c r="F63" s="74">
        <v>1</v>
      </c>
      <c r="G63" s="74"/>
      <c r="H63" s="74"/>
      <c r="I63" s="74"/>
      <c r="J63" s="74">
        <v>1</v>
      </c>
      <c r="K63" s="74"/>
      <c r="L63" s="74">
        <v>1</v>
      </c>
      <c r="M63" s="74"/>
      <c r="N63" s="74"/>
      <c r="O63" s="74"/>
      <c r="P63" s="74"/>
      <c r="Q63" s="74"/>
      <c r="R63" s="74"/>
      <c r="S63" s="74"/>
      <c r="T63" s="81"/>
      <c r="U63" s="103">
        <v>1</v>
      </c>
      <c r="V63" s="74">
        <v>1</v>
      </c>
      <c r="W63" s="74"/>
      <c r="X63" s="74"/>
      <c r="Y63" s="74"/>
      <c r="Z63" s="74">
        <v>1</v>
      </c>
      <c r="AA63" s="74"/>
      <c r="AB63" s="74"/>
      <c r="AC63" s="74"/>
      <c r="AD63" s="74"/>
      <c r="AE63" s="74"/>
      <c r="AF63" s="74"/>
      <c r="AG63" s="74"/>
      <c r="AH63" s="104"/>
      <c r="AI63" s="73"/>
      <c r="AJ63" s="74">
        <v>1</v>
      </c>
      <c r="AK63" s="74"/>
      <c r="AL63" s="74"/>
      <c r="AM63" s="74">
        <v>1</v>
      </c>
      <c r="AN63" s="74"/>
      <c r="AO63" s="74">
        <v>1</v>
      </c>
      <c r="AP63" s="75">
        <f t="shared" si="17"/>
        <v>10</v>
      </c>
      <c r="AQ63" s="76">
        <f t="shared" si="18"/>
        <v>4</v>
      </c>
      <c r="AR63" s="76">
        <f t="shared" si="19"/>
        <v>3</v>
      </c>
      <c r="AS63" s="76">
        <f t="shared" si="20"/>
        <v>3</v>
      </c>
      <c r="BF63" s="52"/>
    </row>
    <row r="64" spans="1:58" ht="9.75">
      <c r="A64" s="67" t="s">
        <v>5</v>
      </c>
      <c r="B64" s="68" t="s">
        <v>115</v>
      </c>
      <c r="C64" s="80"/>
      <c r="D64" s="74"/>
      <c r="E64" s="74">
        <v>1</v>
      </c>
      <c r="F64" s="74">
        <v>1</v>
      </c>
      <c r="G64" s="74"/>
      <c r="H64" s="74">
        <v>1</v>
      </c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81"/>
      <c r="U64" s="103">
        <v>1</v>
      </c>
      <c r="V64" s="74">
        <v>1</v>
      </c>
      <c r="W64" s="74"/>
      <c r="X64" s="74"/>
      <c r="Y64" s="74"/>
      <c r="Z64" s="74"/>
      <c r="AA64" s="74"/>
      <c r="AB64" s="74"/>
      <c r="AC64" s="74"/>
      <c r="AD64" s="74"/>
      <c r="AE64" s="74"/>
      <c r="AF64" s="74">
        <v>1</v>
      </c>
      <c r="AG64" s="73"/>
      <c r="AH64" s="104"/>
      <c r="AI64" s="73"/>
      <c r="AJ64" s="74">
        <v>1</v>
      </c>
      <c r="AK64" s="74"/>
      <c r="AL64" s="74"/>
      <c r="AM64" s="74">
        <v>1</v>
      </c>
      <c r="AN64" s="74"/>
      <c r="AO64" s="74">
        <v>1</v>
      </c>
      <c r="AP64" s="75">
        <f t="shared" si="17"/>
        <v>9</v>
      </c>
      <c r="AQ64" s="76">
        <f t="shared" si="18"/>
        <v>3</v>
      </c>
      <c r="AR64" s="76">
        <f t="shared" si="19"/>
        <v>3</v>
      </c>
      <c r="AS64" s="76">
        <f t="shared" si="20"/>
        <v>3</v>
      </c>
      <c r="BF64" s="52"/>
    </row>
    <row r="65" spans="1:58" ht="17.25" thickBot="1">
      <c r="A65" s="67" t="s">
        <v>20</v>
      </c>
      <c r="B65" s="68" t="s">
        <v>114</v>
      </c>
      <c r="C65" s="86"/>
      <c r="D65" s="87">
        <v>1</v>
      </c>
      <c r="E65" s="87"/>
      <c r="F65" s="87"/>
      <c r="G65" s="87"/>
      <c r="H65" s="87"/>
      <c r="I65" s="87"/>
      <c r="J65" s="87">
        <v>1</v>
      </c>
      <c r="K65" s="87"/>
      <c r="L65" s="87"/>
      <c r="M65" s="87">
        <v>1</v>
      </c>
      <c r="N65" s="87"/>
      <c r="O65" s="87"/>
      <c r="P65" s="87"/>
      <c r="Q65" s="87"/>
      <c r="R65" s="87"/>
      <c r="S65" s="87"/>
      <c r="T65" s="88"/>
      <c r="U65" s="106">
        <v>1</v>
      </c>
      <c r="V65" s="87">
        <v>1</v>
      </c>
      <c r="W65" s="87"/>
      <c r="X65" s="87">
        <v>1</v>
      </c>
      <c r="Y65" s="87"/>
      <c r="Z65" s="87">
        <v>1</v>
      </c>
      <c r="AA65" s="87">
        <v>1</v>
      </c>
      <c r="AB65" s="87"/>
      <c r="AC65" s="87"/>
      <c r="AD65" s="87"/>
      <c r="AE65" s="87"/>
      <c r="AF65" s="87"/>
      <c r="AG65" s="87"/>
      <c r="AH65" s="107"/>
      <c r="AI65" s="73"/>
      <c r="AJ65" s="74"/>
      <c r="AK65" s="74">
        <v>1</v>
      </c>
      <c r="AL65" s="74"/>
      <c r="AM65" s="74">
        <v>1</v>
      </c>
      <c r="AN65" s="74"/>
      <c r="AO65" s="74">
        <v>1</v>
      </c>
      <c r="AP65" s="75">
        <f t="shared" si="17"/>
        <v>11</v>
      </c>
      <c r="AQ65" s="76">
        <f t="shared" si="18"/>
        <v>3</v>
      </c>
      <c r="AR65" s="76">
        <f t="shared" si="19"/>
        <v>5</v>
      </c>
      <c r="AS65" s="76">
        <f t="shared" si="20"/>
        <v>3</v>
      </c>
      <c r="BF65" s="52"/>
    </row>
    <row r="66" spans="1:58" ht="10.5" thickBot="1">
      <c r="A66" s="59" t="s">
        <v>113</v>
      </c>
      <c r="B66" s="113" t="s">
        <v>149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5"/>
      <c r="AP66" s="95"/>
      <c r="AQ66" s="96"/>
      <c r="AR66" s="96"/>
      <c r="AS66" s="96"/>
      <c r="BF66" s="52"/>
    </row>
    <row r="67" spans="1:58" ht="9.75">
      <c r="A67" s="67" t="s">
        <v>10</v>
      </c>
      <c r="B67" s="68" t="s">
        <v>107</v>
      </c>
      <c r="C67" s="69"/>
      <c r="D67" s="70"/>
      <c r="E67" s="70">
        <v>1</v>
      </c>
      <c r="F67" s="70">
        <v>1</v>
      </c>
      <c r="G67" s="70">
        <v>1</v>
      </c>
      <c r="H67" s="70"/>
      <c r="I67" s="70"/>
      <c r="J67" s="70"/>
      <c r="K67" s="70">
        <v>1</v>
      </c>
      <c r="L67" s="70"/>
      <c r="M67" s="70"/>
      <c r="N67" s="70">
        <v>1</v>
      </c>
      <c r="O67" s="70"/>
      <c r="P67" s="70"/>
      <c r="Q67" s="70"/>
      <c r="R67" s="70"/>
      <c r="S67" s="70"/>
      <c r="T67" s="71"/>
      <c r="U67" s="108">
        <v>1</v>
      </c>
      <c r="V67" s="70"/>
      <c r="W67" s="70">
        <v>1</v>
      </c>
      <c r="X67" s="70">
        <v>1</v>
      </c>
      <c r="Y67" s="70"/>
      <c r="Z67" s="70"/>
      <c r="AA67" s="70"/>
      <c r="AB67" s="70"/>
      <c r="AC67" s="70"/>
      <c r="AD67" s="70">
        <v>1</v>
      </c>
      <c r="AE67" s="70"/>
      <c r="AF67" s="70">
        <v>1</v>
      </c>
      <c r="AG67" s="72"/>
      <c r="AH67" s="102"/>
      <c r="AI67" s="73"/>
      <c r="AJ67" s="74"/>
      <c r="AK67" s="74"/>
      <c r="AL67" s="74"/>
      <c r="AM67" s="74">
        <v>1</v>
      </c>
      <c r="AN67" s="74"/>
      <c r="AO67" s="74">
        <v>1</v>
      </c>
      <c r="AP67" s="75">
        <f>SUM(C67:AO67)</f>
        <v>12</v>
      </c>
      <c r="AQ67" s="76">
        <f>SUM(C67:T67)</f>
        <v>5</v>
      </c>
      <c r="AR67" s="76">
        <f>SUM(U67:AH67)</f>
        <v>5</v>
      </c>
      <c r="AS67" s="76">
        <f>SUM(AI67:AO67)</f>
        <v>2</v>
      </c>
      <c r="BF67" s="52"/>
    </row>
    <row r="68" spans="1:58" ht="9.75">
      <c r="A68" s="67" t="s">
        <v>9</v>
      </c>
      <c r="B68" s="68" t="s">
        <v>108</v>
      </c>
      <c r="C68" s="80">
        <v>1</v>
      </c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>
        <v>1</v>
      </c>
      <c r="T68" s="81"/>
      <c r="U68" s="103">
        <v>1</v>
      </c>
      <c r="V68" s="74"/>
      <c r="W68" s="74"/>
      <c r="X68" s="74"/>
      <c r="Y68" s="74"/>
      <c r="Z68" s="74"/>
      <c r="AA68" s="74"/>
      <c r="AB68" s="74"/>
      <c r="AC68" s="74"/>
      <c r="AD68" s="74">
        <v>1</v>
      </c>
      <c r="AE68" s="74"/>
      <c r="AF68" s="74"/>
      <c r="AG68" s="74"/>
      <c r="AH68" s="104"/>
      <c r="AI68" s="82"/>
      <c r="AJ68" s="74"/>
      <c r="AK68" s="74"/>
      <c r="AL68" s="74"/>
      <c r="AM68" s="74"/>
      <c r="AN68" s="74"/>
      <c r="AO68" s="74"/>
      <c r="AP68" s="75">
        <f aca="true" t="shared" si="21" ref="AP68:AP73">SUM(C68:AO68)</f>
        <v>4</v>
      </c>
      <c r="AQ68" s="76">
        <f aca="true" t="shared" si="22" ref="AQ68:AQ73">SUM(C68:T68)</f>
        <v>2</v>
      </c>
      <c r="AR68" s="76">
        <f aca="true" t="shared" si="23" ref="AR68:AR73">SUM(U68:AH68)</f>
        <v>2</v>
      </c>
      <c r="AS68" s="76">
        <f aca="true" t="shared" si="24" ref="AS68:AS73">SUM(AI68:AO68)</f>
        <v>0</v>
      </c>
      <c r="BF68" s="52"/>
    </row>
    <row r="69" spans="1:58" ht="9.75">
      <c r="A69" s="67" t="s">
        <v>8</v>
      </c>
      <c r="B69" s="68" t="s">
        <v>159</v>
      </c>
      <c r="C69" s="80"/>
      <c r="D69" s="74"/>
      <c r="E69" s="74">
        <v>1</v>
      </c>
      <c r="F69" s="74">
        <v>1</v>
      </c>
      <c r="G69" s="74">
        <v>1</v>
      </c>
      <c r="H69" s="74">
        <v>1</v>
      </c>
      <c r="I69" s="74"/>
      <c r="J69" s="74"/>
      <c r="K69" s="74">
        <v>1</v>
      </c>
      <c r="L69" s="74"/>
      <c r="M69" s="74"/>
      <c r="N69" s="74">
        <v>1</v>
      </c>
      <c r="O69" s="74"/>
      <c r="P69" s="74"/>
      <c r="Q69" s="74"/>
      <c r="R69" s="74"/>
      <c r="S69" s="74"/>
      <c r="T69" s="81"/>
      <c r="U69" s="103">
        <v>1</v>
      </c>
      <c r="V69" s="74"/>
      <c r="W69" s="74">
        <v>1</v>
      </c>
      <c r="X69" s="74">
        <v>1</v>
      </c>
      <c r="Y69" s="74"/>
      <c r="Z69" s="74"/>
      <c r="AA69" s="74"/>
      <c r="AB69" s="74"/>
      <c r="AC69" s="74"/>
      <c r="AD69" s="74">
        <v>1</v>
      </c>
      <c r="AE69" s="74"/>
      <c r="AF69" s="74">
        <v>1</v>
      </c>
      <c r="AG69" s="73"/>
      <c r="AH69" s="104"/>
      <c r="AI69" s="73"/>
      <c r="AJ69" s="74"/>
      <c r="AK69" s="74"/>
      <c r="AL69" s="74"/>
      <c r="AM69" s="74">
        <v>1</v>
      </c>
      <c r="AN69" s="74"/>
      <c r="AO69" s="74">
        <v>1</v>
      </c>
      <c r="AP69" s="75">
        <f t="shared" si="21"/>
        <v>13</v>
      </c>
      <c r="AQ69" s="76">
        <f t="shared" si="22"/>
        <v>6</v>
      </c>
      <c r="AR69" s="76">
        <f t="shared" si="23"/>
        <v>5</v>
      </c>
      <c r="AS69" s="76">
        <f t="shared" si="24"/>
        <v>2</v>
      </c>
      <c r="BF69" s="52"/>
    </row>
    <row r="70" spans="1:58" ht="9.75">
      <c r="A70" s="67" t="s">
        <v>7</v>
      </c>
      <c r="B70" s="109" t="s">
        <v>158</v>
      </c>
      <c r="C70" s="80"/>
      <c r="D70" s="74"/>
      <c r="E70" s="74"/>
      <c r="F70" s="74"/>
      <c r="G70" s="74"/>
      <c r="H70" s="74"/>
      <c r="I70" s="74"/>
      <c r="J70" s="74"/>
      <c r="K70" s="74">
        <v>1</v>
      </c>
      <c r="L70" s="74">
        <v>1</v>
      </c>
      <c r="M70" s="74"/>
      <c r="N70" s="74"/>
      <c r="O70" s="74"/>
      <c r="P70" s="74"/>
      <c r="Q70" s="74"/>
      <c r="R70" s="74"/>
      <c r="S70" s="74"/>
      <c r="T70" s="81"/>
      <c r="U70" s="80"/>
      <c r="V70" s="74"/>
      <c r="W70" s="74"/>
      <c r="X70" s="74"/>
      <c r="Y70" s="74"/>
      <c r="Z70" s="74">
        <v>1</v>
      </c>
      <c r="AA70" s="74"/>
      <c r="AB70" s="74"/>
      <c r="AC70" s="74"/>
      <c r="AD70" s="74"/>
      <c r="AE70" s="74"/>
      <c r="AF70" s="74"/>
      <c r="AG70" s="74"/>
      <c r="AH70" s="104"/>
      <c r="AI70" s="82"/>
      <c r="AJ70" s="74"/>
      <c r="AK70" s="74"/>
      <c r="AL70" s="74">
        <v>1</v>
      </c>
      <c r="AM70" s="74"/>
      <c r="AN70" s="74"/>
      <c r="AO70" s="74"/>
      <c r="AP70" s="75">
        <f t="shared" si="21"/>
        <v>4</v>
      </c>
      <c r="AQ70" s="76">
        <f t="shared" si="22"/>
        <v>2</v>
      </c>
      <c r="AR70" s="76">
        <f t="shared" si="23"/>
        <v>1</v>
      </c>
      <c r="AS70" s="76">
        <f t="shared" si="24"/>
        <v>1</v>
      </c>
      <c r="BF70" s="52"/>
    </row>
    <row r="71" spans="1:58" ht="16.5">
      <c r="A71" s="67" t="s">
        <v>6</v>
      </c>
      <c r="B71" s="68" t="s">
        <v>88</v>
      </c>
      <c r="C71" s="80">
        <v>1</v>
      </c>
      <c r="D71" s="74"/>
      <c r="E71" s="74"/>
      <c r="F71" s="74"/>
      <c r="G71" s="74"/>
      <c r="H71" s="74"/>
      <c r="I71" s="74"/>
      <c r="J71" s="74">
        <v>1</v>
      </c>
      <c r="K71" s="74"/>
      <c r="L71" s="74"/>
      <c r="M71" s="74"/>
      <c r="N71" s="74"/>
      <c r="O71" s="74"/>
      <c r="P71" s="74"/>
      <c r="Q71" s="74"/>
      <c r="R71" s="74"/>
      <c r="S71" s="74"/>
      <c r="T71" s="81"/>
      <c r="U71" s="103">
        <v>1</v>
      </c>
      <c r="V71" s="74"/>
      <c r="W71" s="74"/>
      <c r="X71" s="74"/>
      <c r="Y71" s="74"/>
      <c r="Z71" s="74">
        <v>1</v>
      </c>
      <c r="AA71" s="74"/>
      <c r="AB71" s="74"/>
      <c r="AC71" s="74"/>
      <c r="AD71" s="74">
        <v>1</v>
      </c>
      <c r="AE71" s="74"/>
      <c r="AF71" s="74"/>
      <c r="AG71" s="74"/>
      <c r="AH71" s="104"/>
      <c r="AI71" s="73"/>
      <c r="AJ71" s="74"/>
      <c r="AK71" s="74"/>
      <c r="AL71" s="74"/>
      <c r="AM71" s="74"/>
      <c r="AN71" s="74">
        <v>1</v>
      </c>
      <c r="AO71" s="74">
        <v>1</v>
      </c>
      <c r="AP71" s="75">
        <f t="shared" si="21"/>
        <v>7</v>
      </c>
      <c r="AQ71" s="76">
        <f t="shared" si="22"/>
        <v>2</v>
      </c>
      <c r="AR71" s="76">
        <f t="shared" si="23"/>
        <v>3</v>
      </c>
      <c r="AS71" s="76">
        <f t="shared" si="24"/>
        <v>2</v>
      </c>
      <c r="BF71" s="52"/>
    </row>
    <row r="72" spans="1:58" ht="9.75">
      <c r="A72" s="67" t="s">
        <v>5</v>
      </c>
      <c r="B72" s="68" t="s">
        <v>157</v>
      </c>
      <c r="C72" s="80"/>
      <c r="D72" s="74"/>
      <c r="E72" s="74">
        <v>1</v>
      </c>
      <c r="F72" s="74">
        <v>1</v>
      </c>
      <c r="G72" s="74">
        <v>1</v>
      </c>
      <c r="H72" s="74"/>
      <c r="I72" s="74"/>
      <c r="J72" s="74">
        <v>1</v>
      </c>
      <c r="K72" s="74">
        <v>1</v>
      </c>
      <c r="L72" s="74"/>
      <c r="M72" s="74"/>
      <c r="N72" s="74">
        <v>1</v>
      </c>
      <c r="O72" s="74"/>
      <c r="P72" s="74"/>
      <c r="Q72" s="74"/>
      <c r="R72" s="74"/>
      <c r="S72" s="74"/>
      <c r="T72" s="81"/>
      <c r="U72" s="80">
        <v>1</v>
      </c>
      <c r="V72" s="74"/>
      <c r="W72" s="74">
        <v>1</v>
      </c>
      <c r="X72" s="74">
        <v>1</v>
      </c>
      <c r="Y72" s="74"/>
      <c r="Z72" s="74"/>
      <c r="AA72" s="74"/>
      <c r="AB72" s="74"/>
      <c r="AC72" s="74"/>
      <c r="AD72" s="74">
        <v>1</v>
      </c>
      <c r="AE72" s="74"/>
      <c r="AF72" s="74">
        <v>1</v>
      </c>
      <c r="AG72" s="74"/>
      <c r="AH72" s="104"/>
      <c r="AI72" s="82"/>
      <c r="AJ72" s="74"/>
      <c r="AK72" s="74"/>
      <c r="AL72" s="74"/>
      <c r="AM72" s="74">
        <v>1</v>
      </c>
      <c r="AN72" s="74"/>
      <c r="AO72" s="74">
        <v>1</v>
      </c>
      <c r="AP72" s="75">
        <f t="shared" si="21"/>
        <v>13</v>
      </c>
      <c r="AQ72" s="76">
        <f t="shared" si="22"/>
        <v>6</v>
      </c>
      <c r="AR72" s="76">
        <f t="shared" si="23"/>
        <v>5</v>
      </c>
      <c r="AS72" s="76">
        <f t="shared" si="24"/>
        <v>2</v>
      </c>
      <c r="BF72" s="52"/>
    </row>
    <row r="73" spans="1:58" ht="10.5" thickBot="1">
      <c r="A73" s="67" t="s">
        <v>20</v>
      </c>
      <c r="B73" s="68" t="s">
        <v>95</v>
      </c>
      <c r="C73" s="86">
        <v>1</v>
      </c>
      <c r="D73" s="87"/>
      <c r="E73" s="87"/>
      <c r="F73" s="87"/>
      <c r="G73" s="87"/>
      <c r="H73" s="87"/>
      <c r="I73" s="87"/>
      <c r="J73" s="87"/>
      <c r="K73" s="87"/>
      <c r="L73" s="87"/>
      <c r="M73" s="87">
        <v>1</v>
      </c>
      <c r="N73" s="87"/>
      <c r="O73" s="87"/>
      <c r="P73" s="87"/>
      <c r="Q73" s="87"/>
      <c r="R73" s="87"/>
      <c r="S73" s="87"/>
      <c r="T73" s="88"/>
      <c r="U73" s="106">
        <v>1</v>
      </c>
      <c r="V73" s="87"/>
      <c r="W73" s="87"/>
      <c r="X73" s="87"/>
      <c r="Y73" s="87"/>
      <c r="Z73" s="87"/>
      <c r="AA73" s="87"/>
      <c r="AB73" s="87"/>
      <c r="AC73" s="87"/>
      <c r="AD73" s="87">
        <v>1</v>
      </c>
      <c r="AE73" s="87"/>
      <c r="AF73" s="87"/>
      <c r="AG73" s="87"/>
      <c r="AH73" s="107"/>
      <c r="AI73" s="73">
        <v>1</v>
      </c>
      <c r="AJ73" s="74">
        <v>1</v>
      </c>
      <c r="AK73" s="74"/>
      <c r="AL73" s="74"/>
      <c r="AM73" s="74"/>
      <c r="AN73" s="74"/>
      <c r="AO73" s="74"/>
      <c r="AP73" s="75">
        <f t="shared" si="21"/>
        <v>6</v>
      </c>
      <c r="AQ73" s="76">
        <f t="shared" si="22"/>
        <v>2</v>
      </c>
      <c r="AR73" s="76">
        <f t="shared" si="23"/>
        <v>2</v>
      </c>
      <c r="AS73" s="76">
        <f t="shared" si="24"/>
        <v>2</v>
      </c>
      <c r="BF73" s="52"/>
    </row>
    <row r="74" spans="1:58" ht="10.5" thickBot="1">
      <c r="A74" s="59" t="s">
        <v>151</v>
      </c>
      <c r="B74" s="113" t="s">
        <v>169</v>
      </c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5"/>
      <c r="AP74" s="95"/>
      <c r="AQ74" s="96"/>
      <c r="AR74" s="96"/>
      <c r="AS74" s="96"/>
      <c r="BF74" s="52"/>
    </row>
    <row r="75" spans="1:58" ht="9.75">
      <c r="A75" s="67" t="s">
        <v>10</v>
      </c>
      <c r="B75" s="68" t="s">
        <v>167</v>
      </c>
      <c r="C75" s="69">
        <v>1</v>
      </c>
      <c r="D75" s="70"/>
      <c r="E75" s="70"/>
      <c r="F75" s="70"/>
      <c r="G75" s="70"/>
      <c r="H75" s="70">
        <v>1</v>
      </c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1"/>
      <c r="U75" s="69">
        <v>1</v>
      </c>
      <c r="V75" s="70"/>
      <c r="W75" s="70">
        <v>1</v>
      </c>
      <c r="X75" s="70">
        <v>1</v>
      </c>
      <c r="Y75" s="70"/>
      <c r="Z75" s="70"/>
      <c r="AA75" s="70"/>
      <c r="AB75" s="70"/>
      <c r="AC75" s="70"/>
      <c r="AD75" s="70">
        <v>1</v>
      </c>
      <c r="AE75" s="70"/>
      <c r="AF75" s="70"/>
      <c r="AG75" s="70"/>
      <c r="AH75" s="102"/>
      <c r="AI75" s="82"/>
      <c r="AJ75" s="74"/>
      <c r="AK75" s="74"/>
      <c r="AL75" s="74"/>
      <c r="AM75" s="74"/>
      <c r="AN75" s="74"/>
      <c r="AO75" s="74"/>
      <c r="AP75" s="75">
        <f>SUM(C75:AO75)</f>
        <v>6</v>
      </c>
      <c r="AQ75" s="76">
        <f>SUM(C75:T75)</f>
        <v>2</v>
      </c>
      <c r="AR75" s="76">
        <f>SUM(U75:AH75)</f>
        <v>4</v>
      </c>
      <c r="AS75" s="76">
        <f>SUM(AI75:AO75)</f>
        <v>0</v>
      </c>
      <c r="BF75" s="52"/>
    </row>
    <row r="76" spans="1:58" ht="9.75">
      <c r="A76" s="67" t="s">
        <v>9</v>
      </c>
      <c r="B76" s="68" t="s">
        <v>160</v>
      </c>
      <c r="C76" s="80"/>
      <c r="D76" s="74"/>
      <c r="E76" s="74"/>
      <c r="F76" s="74">
        <v>1</v>
      </c>
      <c r="G76" s="74"/>
      <c r="H76" s="74"/>
      <c r="I76" s="74">
        <v>1</v>
      </c>
      <c r="J76" s="74"/>
      <c r="K76" s="74"/>
      <c r="L76" s="74"/>
      <c r="M76" s="74">
        <v>1</v>
      </c>
      <c r="N76" s="74"/>
      <c r="O76" s="74"/>
      <c r="P76" s="74"/>
      <c r="Q76" s="74"/>
      <c r="R76" s="74"/>
      <c r="S76" s="74"/>
      <c r="T76" s="81"/>
      <c r="U76" s="103">
        <v>1</v>
      </c>
      <c r="V76" s="74"/>
      <c r="W76" s="74"/>
      <c r="X76" s="74"/>
      <c r="Y76" s="74"/>
      <c r="Z76" s="74"/>
      <c r="AA76" s="74"/>
      <c r="AB76" s="74"/>
      <c r="AC76" s="74"/>
      <c r="AD76" s="74">
        <v>1</v>
      </c>
      <c r="AE76" s="74"/>
      <c r="AF76" s="74"/>
      <c r="AG76" s="73"/>
      <c r="AH76" s="104"/>
      <c r="AI76" s="73"/>
      <c r="AJ76" s="74">
        <v>1</v>
      </c>
      <c r="AK76" s="74"/>
      <c r="AL76" s="74"/>
      <c r="AM76" s="74"/>
      <c r="AN76" s="74"/>
      <c r="AO76" s="74"/>
      <c r="AP76" s="75">
        <f aca="true" t="shared" si="25" ref="AP76:AP81">SUM(C76:AO76)</f>
        <v>6</v>
      </c>
      <c r="AQ76" s="76">
        <f aca="true" t="shared" si="26" ref="AQ76:AQ81">SUM(C76:T76)</f>
        <v>3</v>
      </c>
      <c r="AR76" s="76">
        <f aca="true" t="shared" si="27" ref="AR76:AR81">SUM(U76:AH76)</f>
        <v>2</v>
      </c>
      <c r="AS76" s="76">
        <f aca="true" t="shared" si="28" ref="AS76:AS81">SUM(AI76:AO76)</f>
        <v>1</v>
      </c>
      <c r="BF76" s="52"/>
    </row>
    <row r="77" spans="1:58" ht="9.75">
      <c r="A77" s="67" t="s">
        <v>8</v>
      </c>
      <c r="B77" s="68" t="s">
        <v>163</v>
      </c>
      <c r="C77" s="80"/>
      <c r="D77" s="74"/>
      <c r="E77" s="74"/>
      <c r="F77" s="74"/>
      <c r="G77" s="74"/>
      <c r="H77" s="74"/>
      <c r="I77" s="74"/>
      <c r="J77" s="74"/>
      <c r="K77" s="74">
        <v>1</v>
      </c>
      <c r="L77" s="74">
        <v>1</v>
      </c>
      <c r="M77" s="74"/>
      <c r="N77" s="74"/>
      <c r="O77" s="74"/>
      <c r="P77" s="74"/>
      <c r="Q77" s="74"/>
      <c r="R77" s="74"/>
      <c r="S77" s="74"/>
      <c r="T77" s="81"/>
      <c r="U77" s="80"/>
      <c r="V77" s="74"/>
      <c r="W77" s="74"/>
      <c r="X77" s="74"/>
      <c r="Y77" s="74"/>
      <c r="Z77" s="74"/>
      <c r="AA77" s="74">
        <v>1</v>
      </c>
      <c r="AB77" s="74"/>
      <c r="AC77" s="74"/>
      <c r="AD77" s="74"/>
      <c r="AE77" s="74"/>
      <c r="AF77" s="74"/>
      <c r="AG77" s="74"/>
      <c r="AH77" s="104"/>
      <c r="AI77" s="82"/>
      <c r="AJ77" s="74"/>
      <c r="AK77" s="74"/>
      <c r="AL77" s="74"/>
      <c r="AM77" s="74">
        <v>1</v>
      </c>
      <c r="AN77" s="74"/>
      <c r="AO77" s="74"/>
      <c r="AP77" s="75">
        <f t="shared" si="25"/>
        <v>4</v>
      </c>
      <c r="AQ77" s="76">
        <f t="shared" si="26"/>
        <v>2</v>
      </c>
      <c r="AR77" s="76">
        <f t="shared" si="27"/>
        <v>1</v>
      </c>
      <c r="AS77" s="76">
        <f t="shared" si="28"/>
        <v>1</v>
      </c>
      <c r="BF77" s="52"/>
    </row>
    <row r="78" spans="1:58" ht="9.75">
      <c r="A78" s="67" t="s">
        <v>7</v>
      </c>
      <c r="B78" s="68" t="s">
        <v>161</v>
      </c>
      <c r="C78" s="80"/>
      <c r="D78" s="74"/>
      <c r="E78" s="74"/>
      <c r="F78" s="74"/>
      <c r="G78" s="74">
        <v>1</v>
      </c>
      <c r="H78" s="74"/>
      <c r="I78" s="74">
        <v>1</v>
      </c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81"/>
      <c r="U78" s="80"/>
      <c r="V78" s="74"/>
      <c r="W78" s="74"/>
      <c r="X78" s="74"/>
      <c r="Y78" s="74"/>
      <c r="Z78" s="74"/>
      <c r="AA78" s="74">
        <v>1</v>
      </c>
      <c r="AB78" s="74"/>
      <c r="AC78" s="74"/>
      <c r="AD78" s="74"/>
      <c r="AE78" s="74"/>
      <c r="AF78" s="74"/>
      <c r="AG78" s="74"/>
      <c r="AH78" s="104">
        <v>1</v>
      </c>
      <c r="AI78" s="82"/>
      <c r="AJ78" s="74"/>
      <c r="AK78" s="74"/>
      <c r="AL78" s="74"/>
      <c r="AM78" s="74">
        <v>1</v>
      </c>
      <c r="AN78" s="74"/>
      <c r="AO78" s="74"/>
      <c r="AP78" s="75">
        <f t="shared" si="25"/>
        <v>5</v>
      </c>
      <c r="AQ78" s="76">
        <f t="shared" si="26"/>
        <v>2</v>
      </c>
      <c r="AR78" s="76">
        <f t="shared" si="27"/>
        <v>2</v>
      </c>
      <c r="AS78" s="76">
        <f t="shared" si="28"/>
        <v>1</v>
      </c>
      <c r="BF78" s="52"/>
    </row>
    <row r="79" spans="1:58" ht="9.75">
      <c r="A79" s="67" t="s">
        <v>6</v>
      </c>
      <c r="B79" s="68" t="s">
        <v>162</v>
      </c>
      <c r="C79" s="80"/>
      <c r="D79" s="74"/>
      <c r="E79" s="74"/>
      <c r="F79" s="74"/>
      <c r="G79" s="74"/>
      <c r="H79" s="74"/>
      <c r="I79" s="74">
        <v>1</v>
      </c>
      <c r="J79" s="74"/>
      <c r="K79" s="74"/>
      <c r="L79" s="74"/>
      <c r="M79" s="74"/>
      <c r="N79" s="74"/>
      <c r="O79" s="74"/>
      <c r="P79" s="74"/>
      <c r="Q79" s="74">
        <v>1</v>
      </c>
      <c r="R79" s="74"/>
      <c r="S79" s="74"/>
      <c r="T79" s="81"/>
      <c r="U79" s="80">
        <v>1</v>
      </c>
      <c r="V79" s="74"/>
      <c r="W79" s="74"/>
      <c r="X79" s="74"/>
      <c r="Y79" s="74"/>
      <c r="Z79" s="74"/>
      <c r="AA79" s="74">
        <v>1</v>
      </c>
      <c r="AB79" s="74"/>
      <c r="AC79" s="74"/>
      <c r="AD79" s="74">
        <v>1</v>
      </c>
      <c r="AE79" s="74"/>
      <c r="AF79" s="74"/>
      <c r="AG79" s="74"/>
      <c r="AH79" s="81"/>
      <c r="AI79" s="73"/>
      <c r="AJ79" s="74">
        <v>1</v>
      </c>
      <c r="AK79" s="74"/>
      <c r="AL79" s="74"/>
      <c r="AM79" s="74"/>
      <c r="AN79" s="74">
        <v>1</v>
      </c>
      <c r="AO79" s="74"/>
      <c r="AP79" s="75">
        <f t="shared" si="25"/>
        <v>7</v>
      </c>
      <c r="AQ79" s="76">
        <f t="shared" si="26"/>
        <v>2</v>
      </c>
      <c r="AR79" s="76">
        <f t="shared" si="27"/>
        <v>3</v>
      </c>
      <c r="AS79" s="76">
        <f t="shared" si="28"/>
        <v>2</v>
      </c>
      <c r="BF79" s="52"/>
    </row>
    <row r="80" spans="1:58" ht="9.75">
      <c r="A80" s="67" t="s">
        <v>5</v>
      </c>
      <c r="B80" s="68" t="s">
        <v>105</v>
      </c>
      <c r="C80" s="80">
        <v>1</v>
      </c>
      <c r="D80" s="74"/>
      <c r="E80" s="74"/>
      <c r="F80" s="74"/>
      <c r="G80" s="74"/>
      <c r="H80" s="74">
        <v>1</v>
      </c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81"/>
      <c r="U80" s="103">
        <v>1</v>
      </c>
      <c r="V80" s="74"/>
      <c r="W80" s="74"/>
      <c r="X80" s="74"/>
      <c r="Y80" s="74"/>
      <c r="Z80" s="74"/>
      <c r="AA80" s="74"/>
      <c r="AB80" s="74"/>
      <c r="AC80" s="74"/>
      <c r="AD80" s="74">
        <v>1</v>
      </c>
      <c r="AE80" s="74"/>
      <c r="AF80" s="74"/>
      <c r="AG80" s="74"/>
      <c r="AH80" s="104"/>
      <c r="AI80" s="73"/>
      <c r="AJ80" s="74"/>
      <c r="AK80" s="74"/>
      <c r="AL80" s="74"/>
      <c r="AM80" s="74"/>
      <c r="AN80" s="74"/>
      <c r="AO80" s="74">
        <v>1</v>
      </c>
      <c r="AP80" s="75">
        <f t="shared" si="25"/>
        <v>5</v>
      </c>
      <c r="AQ80" s="76">
        <f t="shared" si="26"/>
        <v>2</v>
      </c>
      <c r="AR80" s="76">
        <f t="shared" si="27"/>
        <v>2</v>
      </c>
      <c r="AS80" s="76">
        <f t="shared" si="28"/>
        <v>1</v>
      </c>
      <c r="BF80" s="52"/>
    </row>
    <row r="81" spans="1:58" ht="17.25" thickBot="1">
      <c r="A81" s="67" t="s">
        <v>20</v>
      </c>
      <c r="B81" s="68" t="s">
        <v>164</v>
      </c>
      <c r="C81" s="86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>
        <v>1</v>
      </c>
      <c r="P81" s="87"/>
      <c r="Q81" s="87">
        <v>1</v>
      </c>
      <c r="R81" s="87"/>
      <c r="S81" s="87"/>
      <c r="T81" s="88"/>
      <c r="U81" s="86"/>
      <c r="V81" s="87"/>
      <c r="W81" s="87"/>
      <c r="X81" s="87"/>
      <c r="Y81" s="87">
        <v>1</v>
      </c>
      <c r="Z81" s="87"/>
      <c r="AA81" s="87"/>
      <c r="AB81" s="87"/>
      <c r="AC81" s="87"/>
      <c r="AD81" s="87">
        <v>1</v>
      </c>
      <c r="AE81" s="87"/>
      <c r="AF81" s="87"/>
      <c r="AG81" s="87"/>
      <c r="AH81" s="107"/>
      <c r="AI81" s="82"/>
      <c r="AJ81" s="74">
        <v>1</v>
      </c>
      <c r="AK81" s="74"/>
      <c r="AL81" s="74">
        <v>1</v>
      </c>
      <c r="AM81" s="74"/>
      <c r="AN81" s="74"/>
      <c r="AO81" s="74"/>
      <c r="AP81" s="75">
        <f t="shared" si="25"/>
        <v>6</v>
      </c>
      <c r="AQ81" s="76">
        <f t="shared" si="26"/>
        <v>2</v>
      </c>
      <c r="AR81" s="76">
        <f t="shared" si="27"/>
        <v>2</v>
      </c>
      <c r="AS81" s="76">
        <f t="shared" si="28"/>
        <v>2</v>
      </c>
      <c r="BF81" s="52"/>
    </row>
    <row r="82" spans="1:58" ht="9.75">
      <c r="A82" s="116" t="s">
        <v>227</v>
      </c>
      <c r="B82" s="117"/>
      <c r="C82" s="110">
        <f>SUM(C7:C14,C16:C27,C29:C49,C51:C57)</f>
        <v>15</v>
      </c>
      <c r="D82" s="110">
        <f aca="true" t="shared" si="29" ref="D82:AS82">SUM(D7:D14,D16:D27,D29:D49,D51:D57)</f>
        <v>3</v>
      </c>
      <c r="E82" s="110">
        <f t="shared" si="29"/>
        <v>17</v>
      </c>
      <c r="F82" s="110">
        <f t="shared" si="29"/>
        <v>17</v>
      </c>
      <c r="G82" s="110">
        <f t="shared" si="29"/>
        <v>17</v>
      </c>
      <c r="H82" s="110">
        <f t="shared" si="29"/>
        <v>8</v>
      </c>
      <c r="I82" s="110">
        <f t="shared" si="29"/>
        <v>8</v>
      </c>
      <c r="J82" s="110">
        <f t="shared" si="29"/>
        <v>7</v>
      </c>
      <c r="K82" s="110">
        <f t="shared" si="29"/>
        <v>16</v>
      </c>
      <c r="L82" s="110">
        <f t="shared" si="29"/>
        <v>6</v>
      </c>
      <c r="M82" s="110">
        <f t="shared" si="29"/>
        <v>5</v>
      </c>
      <c r="N82" s="110">
        <f t="shared" si="29"/>
        <v>16</v>
      </c>
      <c r="O82" s="110">
        <f t="shared" si="29"/>
        <v>6</v>
      </c>
      <c r="P82" s="110">
        <f t="shared" si="29"/>
        <v>1</v>
      </c>
      <c r="Q82" s="110">
        <f t="shared" si="29"/>
        <v>3</v>
      </c>
      <c r="R82" s="110">
        <f t="shared" si="29"/>
        <v>1</v>
      </c>
      <c r="S82" s="110">
        <f t="shared" si="29"/>
        <v>2</v>
      </c>
      <c r="T82" s="110">
        <f t="shared" si="29"/>
        <v>3</v>
      </c>
      <c r="U82" s="110">
        <f t="shared" si="29"/>
        <v>33</v>
      </c>
      <c r="V82" s="110">
        <f t="shared" si="29"/>
        <v>2</v>
      </c>
      <c r="W82" s="110">
        <f t="shared" si="29"/>
        <v>19</v>
      </c>
      <c r="X82" s="110">
        <f t="shared" si="29"/>
        <v>17</v>
      </c>
      <c r="Y82" s="110">
        <f t="shared" si="29"/>
        <v>5</v>
      </c>
      <c r="Z82" s="110">
        <f t="shared" si="29"/>
        <v>10</v>
      </c>
      <c r="AA82" s="110">
        <f t="shared" si="29"/>
        <v>3</v>
      </c>
      <c r="AB82" s="110">
        <f t="shared" si="29"/>
        <v>5</v>
      </c>
      <c r="AC82" s="110">
        <f t="shared" si="29"/>
        <v>2</v>
      </c>
      <c r="AD82" s="110">
        <f t="shared" si="29"/>
        <v>32</v>
      </c>
      <c r="AE82" s="110">
        <f t="shared" si="29"/>
        <v>3</v>
      </c>
      <c r="AF82" s="110">
        <f t="shared" si="29"/>
        <v>17</v>
      </c>
      <c r="AG82" s="110">
        <f t="shared" si="29"/>
        <v>1</v>
      </c>
      <c r="AH82" s="110">
        <f t="shared" si="29"/>
        <v>2</v>
      </c>
      <c r="AI82" s="110">
        <f t="shared" si="29"/>
        <v>10</v>
      </c>
      <c r="AJ82" s="110">
        <f t="shared" si="29"/>
        <v>18</v>
      </c>
      <c r="AK82" s="110">
        <f t="shared" si="29"/>
        <v>10</v>
      </c>
      <c r="AL82" s="110">
        <f t="shared" si="29"/>
        <v>3</v>
      </c>
      <c r="AM82" s="110">
        <f t="shared" si="29"/>
        <v>20</v>
      </c>
      <c r="AN82" s="110">
        <f t="shared" si="29"/>
        <v>5</v>
      </c>
      <c r="AO82" s="110">
        <f t="shared" si="29"/>
        <v>23</v>
      </c>
      <c r="AP82" s="110">
        <f t="shared" si="29"/>
        <v>391</v>
      </c>
      <c r="AQ82" s="111">
        <f t="shared" si="29"/>
        <v>151</v>
      </c>
      <c r="AR82" s="111">
        <f t="shared" si="29"/>
        <v>151</v>
      </c>
      <c r="AS82" s="111">
        <f t="shared" si="29"/>
        <v>89</v>
      </c>
      <c r="BF82" s="52"/>
    </row>
    <row r="83" spans="1:58" ht="9.75">
      <c r="A83" s="116" t="s">
        <v>228</v>
      </c>
      <c r="B83" s="117"/>
      <c r="C83" s="110">
        <f>SUM(C7:C14,C16:C27,C29:C49,C59:C65)</f>
        <v>12</v>
      </c>
      <c r="D83" s="110">
        <f aca="true" t="shared" si="30" ref="D83:AS83">SUM(D7:D14,D16:D27,D29:D49,D59:D65)</f>
        <v>4</v>
      </c>
      <c r="E83" s="110">
        <f t="shared" si="30"/>
        <v>21</v>
      </c>
      <c r="F83" s="110">
        <f t="shared" si="30"/>
        <v>22</v>
      </c>
      <c r="G83" s="110">
        <f t="shared" si="30"/>
        <v>19</v>
      </c>
      <c r="H83" s="110">
        <f t="shared" si="30"/>
        <v>5</v>
      </c>
      <c r="I83" s="110">
        <f t="shared" si="30"/>
        <v>6</v>
      </c>
      <c r="J83" s="110">
        <f t="shared" si="30"/>
        <v>9</v>
      </c>
      <c r="K83" s="110">
        <f t="shared" si="30"/>
        <v>16</v>
      </c>
      <c r="L83" s="110">
        <f t="shared" si="30"/>
        <v>8</v>
      </c>
      <c r="M83" s="110">
        <f t="shared" si="30"/>
        <v>4</v>
      </c>
      <c r="N83" s="110">
        <f t="shared" si="30"/>
        <v>18</v>
      </c>
      <c r="O83" s="110">
        <f t="shared" si="30"/>
        <v>2</v>
      </c>
      <c r="P83" s="110">
        <f t="shared" si="30"/>
        <v>1</v>
      </c>
      <c r="Q83" s="110">
        <f t="shared" si="30"/>
        <v>2</v>
      </c>
      <c r="R83" s="110">
        <f t="shared" si="30"/>
        <v>1</v>
      </c>
      <c r="S83" s="110">
        <f t="shared" si="30"/>
        <v>1</v>
      </c>
      <c r="T83" s="110">
        <f t="shared" si="30"/>
        <v>3</v>
      </c>
      <c r="U83" s="110">
        <f t="shared" si="30"/>
        <v>34</v>
      </c>
      <c r="V83" s="110">
        <f t="shared" si="30"/>
        <v>6</v>
      </c>
      <c r="W83" s="110">
        <f t="shared" si="30"/>
        <v>21</v>
      </c>
      <c r="X83" s="110">
        <f t="shared" si="30"/>
        <v>17</v>
      </c>
      <c r="Y83" s="110">
        <f t="shared" si="30"/>
        <v>4</v>
      </c>
      <c r="Z83" s="110">
        <f t="shared" si="30"/>
        <v>14</v>
      </c>
      <c r="AA83" s="110">
        <f t="shared" si="30"/>
        <v>5</v>
      </c>
      <c r="AB83" s="110">
        <f t="shared" si="30"/>
        <v>4</v>
      </c>
      <c r="AC83" s="110">
        <f t="shared" si="30"/>
        <v>1</v>
      </c>
      <c r="AD83" s="110">
        <f t="shared" si="30"/>
        <v>30</v>
      </c>
      <c r="AE83" s="110">
        <f t="shared" si="30"/>
        <v>3</v>
      </c>
      <c r="AF83" s="110">
        <f t="shared" si="30"/>
        <v>18</v>
      </c>
      <c r="AG83" s="110">
        <f t="shared" si="30"/>
        <v>1</v>
      </c>
      <c r="AH83" s="110">
        <f t="shared" si="30"/>
        <v>2</v>
      </c>
      <c r="AI83" s="110">
        <f t="shared" si="30"/>
        <v>9</v>
      </c>
      <c r="AJ83" s="110">
        <f t="shared" si="30"/>
        <v>19</v>
      </c>
      <c r="AK83" s="110">
        <f t="shared" si="30"/>
        <v>14</v>
      </c>
      <c r="AL83" s="110">
        <f t="shared" si="30"/>
        <v>3</v>
      </c>
      <c r="AM83" s="110">
        <f t="shared" si="30"/>
        <v>25</v>
      </c>
      <c r="AN83" s="110">
        <f t="shared" si="30"/>
        <v>6</v>
      </c>
      <c r="AO83" s="110">
        <f t="shared" si="30"/>
        <v>24</v>
      </c>
      <c r="AP83" s="110">
        <f t="shared" si="30"/>
        <v>414</v>
      </c>
      <c r="AQ83" s="111">
        <f t="shared" si="30"/>
        <v>154</v>
      </c>
      <c r="AR83" s="111">
        <f t="shared" si="30"/>
        <v>160</v>
      </c>
      <c r="AS83" s="111">
        <f t="shared" si="30"/>
        <v>100</v>
      </c>
      <c r="BF83" s="52"/>
    </row>
    <row r="84" spans="1:58" ht="9.75">
      <c r="A84" s="116" t="s">
        <v>229</v>
      </c>
      <c r="B84" s="117"/>
      <c r="C84" s="110">
        <f>SUM(C7:C14,C16:C27,C29:C49,C67:C73)</f>
        <v>15</v>
      </c>
      <c r="D84" s="110">
        <f aca="true" t="shared" si="31" ref="D84:AS84">SUM(D7:D14,D16:D27,D29:D49,D67:D73)</f>
        <v>3</v>
      </c>
      <c r="E84" s="110">
        <f t="shared" si="31"/>
        <v>19</v>
      </c>
      <c r="F84" s="110">
        <f t="shared" si="31"/>
        <v>20</v>
      </c>
      <c r="G84" s="110">
        <f t="shared" si="31"/>
        <v>20</v>
      </c>
      <c r="H84" s="110">
        <f t="shared" si="31"/>
        <v>4</v>
      </c>
      <c r="I84" s="110">
        <f t="shared" si="31"/>
        <v>6</v>
      </c>
      <c r="J84" s="110">
        <f t="shared" si="31"/>
        <v>9</v>
      </c>
      <c r="K84" s="110">
        <f t="shared" si="31"/>
        <v>19</v>
      </c>
      <c r="L84" s="110">
        <f t="shared" si="31"/>
        <v>7</v>
      </c>
      <c r="M84" s="110">
        <f t="shared" si="31"/>
        <v>4</v>
      </c>
      <c r="N84" s="110">
        <f t="shared" si="31"/>
        <v>19</v>
      </c>
      <c r="O84" s="110">
        <f t="shared" si="31"/>
        <v>2</v>
      </c>
      <c r="P84" s="110">
        <f t="shared" si="31"/>
        <v>1</v>
      </c>
      <c r="Q84" s="110">
        <f t="shared" si="31"/>
        <v>2</v>
      </c>
      <c r="R84" s="110">
        <f t="shared" si="31"/>
        <v>1</v>
      </c>
      <c r="S84" s="110">
        <f t="shared" si="31"/>
        <v>2</v>
      </c>
      <c r="T84" s="110">
        <f t="shared" si="31"/>
        <v>3</v>
      </c>
      <c r="U84" s="110">
        <f t="shared" si="31"/>
        <v>35</v>
      </c>
      <c r="V84" s="110">
        <f t="shared" si="31"/>
        <v>2</v>
      </c>
      <c r="W84" s="110">
        <f t="shared" si="31"/>
        <v>21</v>
      </c>
      <c r="X84" s="110">
        <f t="shared" si="31"/>
        <v>18</v>
      </c>
      <c r="Y84" s="110">
        <f t="shared" si="31"/>
        <v>3</v>
      </c>
      <c r="Z84" s="110">
        <f t="shared" si="31"/>
        <v>11</v>
      </c>
      <c r="AA84" s="110">
        <f t="shared" si="31"/>
        <v>3</v>
      </c>
      <c r="AB84" s="110">
        <f t="shared" si="31"/>
        <v>4</v>
      </c>
      <c r="AC84" s="110">
        <f t="shared" si="31"/>
        <v>1</v>
      </c>
      <c r="AD84" s="110">
        <f t="shared" si="31"/>
        <v>34</v>
      </c>
      <c r="AE84" s="110">
        <f t="shared" si="31"/>
        <v>3</v>
      </c>
      <c r="AF84" s="110">
        <f t="shared" si="31"/>
        <v>20</v>
      </c>
      <c r="AG84" s="110">
        <f t="shared" si="31"/>
        <v>1</v>
      </c>
      <c r="AH84" s="110">
        <f t="shared" si="31"/>
        <v>2</v>
      </c>
      <c r="AI84" s="110">
        <f t="shared" si="31"/>
        <v>10</v>
      </c>
      <c r="AJ84" s="110">
        <f t="shared" si="31"/>
        <v>17</v>
      </c>
      <c r="AK84" s="110">
        <f t="shared" si="31"/>
        <v>10</v>
      </c>
      <c r="AL84" s="110">
        <f t="shared" si="31"/>
        <v>3</v>
      </c>
      <c r="AM84" s="110">
        <f t="shared" si="31"/>
        <v>22</v>
      </c>
      <c r="AN84" s="110">
        <f t="shared" si="31"/>
        <v>6</v>
      </c>
      <c r="AO84" s="110">
        <f t="shared" si="31"/>
        <v>23</v>
      </c>
      <c r="AP84" s="110">
        <f t="shared" si="31"/>
        <v>405</v>
      </c>
      <c r="AQ84" s="111">
        <f t="shared" si="31"/>
        <v>156</v>
      </c>
      <c r="AR84" s="111">
        <f t="shared" si="31"/>
        <v>158</v>
      </c>
      <c r="AS84" s="111">
        <f t="shared" si="31"/>
        <v>91</v>
      </c>
      <c r="BF84" s="52"/>
    </row>
    <row r="85" spans="1:58" ht="9.75">
      <c r="A85" s="116" t="s">
        <v>230</v>
      </c>
      <c r="B85" s="117"/>
      <c r="C85" s="110">
        <f>SUM(C7:C14,C16:C27,C29:C49,C75:C81)</f>
        <v>14</v>
      </c>
      <c r="D85" s="110">
        <f aca="true" t="shared" si="32" ref="D85:AS85">SUM(D7:D14,D16:D27,D29:D49,D75:D81)</f>
        <v>3</v>
      </c>
      <c r="E85" s="110">
        <f t="shared" si="32"/>
        <v>16</v>
      </c>
      <c r="F85" s="110">
        <f t="shared" si="32"/>
        <v>18</v>
      </c>
      <c r="G85" s="110">
        <f t="shared" si="32"/>
        <v>18</v>
      </c>
      <c r="H85" s="110">
        <f t="shared" si="32"/>
        <v>5</v>
      </c>
      <c r="I85" s="110">
        <f t="shared" si="32"/>
        <v>9</v>
      </c>
      <c r="J85" s="110">
        <f t="shared" si="32"/>
        <v>7</v>
      </c>
      <c r="K85" s="110">
        <f t="shared" si="32"/>
        <v>16</v>
      </c>
      <c r="L85" s="110">
        <f t="shared" si="32"/>
        <v>7</v>
      </c>
      <c r="M85" s="110">
        <f t="shared" si="32"/>
        <v>4</v>
      </c>
      <c r="N85" s="110">
        <f t="shared" si="32"/>
        <v>16</v>
      </c>
      <c r="O85" s="110">
        <f t="shared" si="32"/>
        <v>3</v>
      </c>
      <c r="P85" s="110">
        <f t="shared" si="32"/>
        <v>1</v>
      </c>
      <c r="Q85" s="110">
        <f t="shared" si="32"/>
        <v>4</v>
      </c>
      <c r="R85" s="110">
        <f t="shared" si="32"/>
        <v>1</v>
      </c>
      <c r="S85" s="110">
        <f t="shared" si="32"/>
        <v>1</v>
      </c>
      <c r="T85" s="110">
        <f t="shared" si="32"/>
        <v>3</v>
      </c>
      <c r="U85" s="110">
        <f t="shared" si="32"/>
        <v>33</v>
      </c>
      <c r="V85" s="110">
        <f t="shared" si="32"/>
        <v>2</v>
      </c>
      <c r="W85" s="110">
        <f t="shared" si="32"/>
        <v>19</v>
      </c>
      <c r="X85" s="110">
        <f t="shared" si="32"/>
        <v>16</v>
      </c>
      <c r="Y85" s="110">
        <f t="shared" si="32"/>
        <v>4</v>
      </c>
      <c r="Z85" s="110">
        <f t="shared" si="32"/>
        <v>9</v>
      </c>
      <c r="AA85" s="110">
        <f t="shared" si="32"/>
        <v>6</v>
      </c>
      <c r="AB85" s="110">
        <f t="shared" si="32"/>
        <v>4</v>
      </c>
      <c r="AC85" s="110">
        <f t="shared" si="32"/>
        <v>1</v>
      </c>
      <c r="AD85" s="110">
        <f t="shared" si="32"/>
        <v>33</v>
      </c>
      <c r="AE85" s="110">
        <f t="shared" si="32"/>
        <v>3</v>
      </c>
      <c r="AF85" s="110">
        <f t="shared" si="32"/>
        <v>17</v>
      </c>
      <c r="AG85" s="110">
        <f t="shared" si="32"/>
        <v>1</v>
      </c>
      <c r="AH85" s="110">
        <f t="shared" si="32"/>
        <v>3</v>
      </c>
      <c r="AI85" s="110">
        <f t="shared" si="32"/>
        <v>9</v>
      </c>
      <c r="AJ85" s="110">
        <f t="shared" si="32"/>
        <v>19</v>
      </c>
      <c r="AK85" s="110">
        <f t="shared" si="32"/>
        <v>10</v>
      </c>
      <c r="AL85" s="110">
        <f t="shared" si="32"/>
        <v>3</v>
      </c>
      <c r="AM85" s="110">
        <f t="shared" si="32"/>
        <v>21</v>
      </c>
      <c r="AN85" s="110">
        <f t="shared" si="32"/>
        <v>6</v>
      </c>
      <c r="AO85" s="110">
        <f t="shared" si="32"/>
        <v>20</v>
      </c>
      <c r="AP85" s="110">
        <f t="shared" si="32"/>
        <v>385</v>
      </c>
      <c r="AQ85" s="111">
        <f t="shared" si="32"/>
        <v>146</v>
      </c>
      <c r="AR85" s="111">
        <f t="shared" si="32"/>
        <v>151</v>
      </c>
      <c r="AS85" s="111">
        <f t="shared" si="32"/>
        <v>88</v>
      </c>
      <c r="BF85" s="52"/>
    </row>
  </sheetData>
  <sheetProtection/>
  <mergeCells count="29">
    <mergeCell ref="A4:A5"/>
    <mergeCell ref="B4:B5"/>
    <mergeCell ref="AP4:AP5"/>
    <mergeCell ref="AQ4:AQ5"/>
    <mergeCell ref="AR4:AR5"/>
    <mergeCell ref="AS4:AS5"/>
    <mergeCell ref="BE4:BE5"/>
    <mergeCell ref="AT4:AT5"/>
    <mergeCell ref="AU4:AU5"/>
    <mergeCell ref="AV4:AV5"/>
    <mergeCell ref="AW4:AW5"/>
    <mergeCell ref="AX4:AX5"/>
    <mergeCell ref="AY4:AY5"/>
    <mergeCell ref="B66:AO66"/>
    <mergeCell ref="AZ4:AZ5"/>
    <mergeCell ref="BA4:BA5"/>
    <mergeCell ref="BB4:BB5"/>
    <mergeCell ref="BC4:BC5"/>
    <mergeCell ref="BD4:BD5"/>
    <mergeCell ref="B74:AO74"/>
    <mergeCell ref="A82:B82"/>
    <mergeCell ref="A83:B83"/>
    <mergeCell ref="A84:B84"/>
    <mergeCell ref="A85:B85"/>
    <mergeCell ref="B6:AO6"/>
    <mergeCell ref="B15:AO15"/>
    <mergeCell ref="B28:AO28"/>
    <mergeCell ref="B50:AO50"/>
    <mergeCell ref="B58:AO58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1"/>
  <sheetViews>
    <sheetView tabSelected="1" view="pageBreakPreview" zoomScale="28" zoomScaleNormal="33" zoomScaleSheetLayoutView="28" zoomScalePageLayoutView="0" workbookViewId="0" topLeftCell="A1">
      <pane ySplit="7" topLeftCell="A8" activePane="bottomLeft" state="frozen"/>
      <selection pane="topLeft" activeCell="A1" sqref="A1"/>
      <selection pane="bottomLeft" activeCell="B4" sqref="B4:B7"/>
    </sheetView>
  </sheetViews>
  <sheetFormatPr defaultColWidth="9.00390625" defaultRowHeight="12.75"/>
  <cols>
    <col min="1" max="1" width="12.50390625" style="22" customWidth="1"/>
    <col min="2" max="2" width="141.125" style="22" customWidth="1"/>
    <col min="3" max="3" width="21.375" style="23" customWidth="1"/>
    <col min="4" max="4" width="17.875" style="22" customWidth="1"/>
    <col min="5" max="5" width="14.50390625" style="27" customWidth="1"/>
    <col min="6" max="6" width="14.125" style="22" customWidth="1"/>
    <col min="7" max="7" width="15.125" style="22" customWidth="1"/>
    <col min="8" max="8" width="15.00390625" style="22" customWidth="1"/>
    <col min="9" max="11" width="11.50390625" style="22" customWidth="1"/>
    <col min="12" max="12" width="12.875" style="22" customWidth="1"/>
    <col min="13" max="13" width="15.50390625" style="22" customWidth="1"/>
    <col min="14" max="37" width="11.50390625" style="24" customWidth="1"/>
    <col min="38" max="43" width="9.625" style="22" customWidth="1"/>
    <col min="44" max="44" width="14.50390625" style="25" customWidth="1"/>
    <col min="45" max="45" width="14.50390625" style="31" customWidth="1"/>
    <col min="46" max="46" width="12.375" style="25" customWidth="1"/>
    <col min="47" max="47" width="12.375" style="26" customWidth="1"/>
    <col min="48" max="50" width="8.875" style="26" customWidth="1"/>
    <col min="51" max="16384" width="8.875" style="26" customWidth="1"/>
  </cols>
  <sheetData>
    <row r="1" spans="1:46" s="6" customFormat="1" ht="51.75" customHeight="1">
      <c r="A1" s="157" t="s">
        <v>172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4"/>
      <c r="AM1" s="4"/>
      <c r="AN1" s="4"/>
      <c r="AO1" s="4"/>
      <c r="AP1" s="4"/>
      <c r="AQ1" s="4"/>
      <c r="AR1" s="5"/>
      <c r="AS1" s="30"/>
      <c r="AT1" s="5"/>
    </row>
    <row r="2" spans="1:46" s="6" customFormat="1" ht="37.5" customHeight="1">
      <c r="A2" s="7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4"/>
      <c r="AM2" s="4"/>
      <c r="AN2" s="4"/>
      <c r="AO2" s="4"/>
      <c r="AP2" s="4"/>
      <c r="AQ2" s="4"/>
      <c r="AR2" s="5"/>
      <c r="AS2" s="30"/>
      <c r="AT2" s="5"/>
    </row>
    <row r="3" spans="1:46" s="6" customFormat="1" ht="30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4"/>
      <c r="AM3" s="4"/>
      <c r="AN3" s="4"/>
      <c r="AO3" s="4"/>
      <c r="AP3" s="4"/>
      <c r="AQ3" s="4"/>
      <c r="AR3" s="5"/>
      <c r="AS3" s="30"/>
      <c r="AT3" s="5"/>
    </row>
    <row r="4" spans="1:47" s="8" customFormat="1" ht="53.25" customHeight="1">
      <c r="A4" s="147" t="s">
        <v>11</v>
      </c>
      <c r="B4" s="147" t="s">
        <v>12</v>
      </c>
      <c r="C4" s="146" t="s">
        <v>39</v>
      </c>
      <c r="D4" s="147" t="s">
        <v>45</v>
      </c>
      <c r="E4" s="147"/>
      <c r="F4" s="147"/>
      <c r="G4" s="147"/>
      <c r="H4" s="147"/>
      <c r="I4" s="147"/>
      <c r="J4" s="147"/>
      <c r="K4" s="147"/>
      <c r="L4" s="147"/>
      <c r="M4" s="147"/>
      <c r="N4" s="147" t="s">
        <v>46</v>
      </c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 t="s">
        <v>50</v>
      </c>
      <c r="AM4" s="147"/>
      <c r="AN4" s="147"/>
      <c r="AO4" s="147"/>
      <c r="AP4" s="147"/>
      <c r="AQ4" s="147"/>
      <c r="AR4" s="147"/>
      <c r="AS4" s="147"/>
      <c r="AT4" s="147"/>
      <c r="AU4" s="147"/>
    </row>
    <row r="5" spans="1:47" s="8" customFormat="1" ht="53.25" customHeight="1">
      <c r="A5" s="147"/>
      <c r="B5" s="147"/>
      <c r="C5" s="146"/>
      <c r="D5" s="146" t="s">
        <v>53</v>
      </c>
      <c r="E5" s="146" t="s">
        <v>54</v>
      </c>
      <c r="F5" s="155" t="s">
        <v>49</v>
      </c>
      <c r="G5" s="146" t="s">
        <v>56</v>
      </c>
      <c r="H5" s="154" t="s">
        <v>40</v>
      </c>
      <c r="I5" s="154" t="s">
        <v>41</v>
      </c>
      <c r="J5" s="154" t="s">
        <v>57</v>
      </c>
      <c r="K5" s="154" t="s">
        <v>42</v>
      </c>
      <c r="L5" s="146" t="s">
        <v>119</v>
      </c>
      <c r="M5" s="146" t="s">
        <v>55</v>
      </c>
      <c r="N5" s="147" t="s">
        <v>3</v>
      </c>
      <c r="O5" s="147"/>
      <c r="P5" s="147"/>
      <c r="Q5" s="147"/>
      <c r="R5" s="147"/>
      <c r="S5" s="147"/>
      <c r="T5" s="147"/>
      <c r="U5" s="147"/>
      <c r="V5" s="147" t="s">
        <v>44</v>
      </c>
      <c r="W5" s="147"/>
      <c r="X5" s="147"/>
      <c r="Y5" s="147"/>
      <c r="Z5" s="147"/>
      <c r="AA5" s="147"/>
      <c r="AB5" s="147"/>
      <c r="AC5" s="147"/>
      <c r="AD5" s="147" t="s">
        <v>4</v>
      </c>
      <c r="AE5" s="147"/>
      <c r="AF5" s="147"/>
      <c r="AG5" s="147"/>
      <c r="AH5" s="147"/>
      <c r="AI5" s="147"/>
      <c r="AJ5" s="147"/>
      <c r="AK5" s="147"/>
      <c r="AL5" s="147" t="s">
        <v>51</v>
      </c>
      <c r="AM5" s="147"/>
      <c r="AN5" s="147"/>
      <c r="AO5" s="147"/>
      <c r="AP5" s="147"/>
      <c r="AQ5" s="147"/>
      <c r="AR5" s="147" t="s">
        <v>52</v>
      </c>
      <c r="AS5" s="147"/>
      <c r="AT5" s="147"/>
      <c r="AU5" s="147"/>
    </row>
    <row r="6" spans="1:47" s="8" customFormat="1" ht="52.5" customHeight="1">
      <c r="A6" s="147"/>
      <c r="B6" s="158"/>
      <c r="C6" s="146"/>
      <c r="D6" s="146"/>
      <c r="E6" s="146"/>
      <c r="F6" s="155"/>
      <c r="G6" s="146"/>
      <c r="H6" s="154"/>
      <c r="I6" s="154"/>
      <c r="J6" s="154"/>
      <c r="K6" s="154"/>
      <c r="L6" s="146"/>
      <c r="M6" s="146"/>
      <c r="N6" s="147" t="s">
        <v>14</v>
      </c>
      <c r="O6" s="147"/>
      <c r="P6" s="147"/>
      <c r="Q6" s="147"/>
      <c r="R6" s="147" t="s">
        <v>15</v>
      </c>
      <c r="S6" s="147"/>
      <c r="T6" s="147"/>
      <c r="U6" s="147"/>
      <c r="V6" s="147" t="s">
        <v>16</v>
      </c>
      <c r="W6" s="147"/>
      <c r="X6" s="147"/>
      <c r="Y6" s="147"/>
      <c r="Z6" s="147" t="s">
        <v>17</v>
      </c>
      <c r="AA6" s="147"/>
      <c r="AB6" s="147"/>
      <c r="AC6" s="147"/>
      <c r="AD6" s="147" t="s">
        <v>31</v>
      </c>
      <c r="AE6" s="147"/>
      <c r="AF6" s="147"/>
      <c r="AG6" s="147"/>
      <c r="AH6" s="147" t="s">
        <v>32</v>
      </c>
      <c r="AI6" s="147"/>
      <c r="AJ6" s="147"/>
      <c r="AK6" s="147"/>
      <c r="AL6" s="147" t="s">
        <v>0</v>
      </c>
      <c r="AM6" s="147" t="s">
        <v>1</v>
      </c>
      <c r="AN6" s="147" t="s">
        <v>2</v>
      </c>
      <c r="AO6" s="147" t="s">
        <v>33</v>
      </c>
      <c r="AP6" s="147" t="s">
        <v>34</v>
      </c>
      <c r="AQ6" s="147" t="s">
        <v>35</v>
      </c>
      <c r="AR6" s="148" t="s">
        <v>132</v>
      </c>
      <c r="AS6" s="152" t="s">
        <v>133</v>
      </c>
      <c r="AT6" s="148" t="s">
        <v>134</v>
      </c>
      <c r="AU6" s="150" t="s">
        <v>48</v>
      </c>
    </row>
    <row r="7" spans="1:47" s="8" customFormat="1" ht="246.75" customHeight="1">
      <c r="A7" s="147"/>
      <c r="B7" s="158"/>
      <c r="C7" s="146"/>
      <c r="D7" s="146"/>
      <c r="E7" s="146"/>
      <c r="F7" s="155"/>
      <c r="G7" s="146"/>
      <c r="H7" s="154"/>
      <c r="I7" s="154"/>
      <c r="J7" s="154"/>
      <c r="K7" s="154"/>
      <c r="L7" s="146"/>
      <c r="M7" s="146"/>
      <c r="N7" s="1" t="s">
        <v>29</v>
      </c>
      <c r="O7" s="9" t="s">
        <v>30</v>
      </c>
      <c r="P7" s="9" t="s">
        <v>118</v>
      </c>
      <c r="Q7" s="9" t="s">
        <v>47</v>
      </c>
      <c r="R7" s="1" t="s">
        <v>29</v>
      </c>
      <c r="S7" s="9" t="s">
        <v>30</v>
      </c>
      <c r="T7" s="9" t="s">
        <v>118</v>
      </c>
      <c r="U7" s="9" t="s">
        <v>47</v>
      </c>
      <c r="V7" s="1" t="s">
        <v>29</v>
      </c>
      <c r="W7" s="9" t="s">
        <v>30</v>
      </c>
      <c r="X7" s="9" t="s">
        <v>118</v>
      </c>
      <c r="Y7" s="9" t="s">
        <v>47</v>
      </c>
      <c r="Z7" s="1" t="s">
        <v>29</v>
      </c>
      <c r="AA7" s="9" t="s">
        <v>30</v>
      </c>
      <c r="AB7" s="9" t="s">
        <v>118</v>
      </c>
      <c r="AC7" s="9" t="s">
        <v>47</v>
      </c>
      <c r="AD7" s="1" t="s">
        <v>29</v>
      </c>
      <c r="AE7" s="9" t="s">
        <v>30</v>
      </c>
      <c r="AF7" s="9" t="s">
        <v>118</v>
      </c>
      <c r="AG7" s="9" t="s">
        <v>47</v>
      </c>
      <c r="AH7" s="1" t="s">
        <v>29</v>
      </c>
      <c r="AI7" s="9" t="s">
        <v>30</v>
      </c>
      <c r="AJ7" s="9" t="s">
        <v>118</v>
      </c>
      <c r="AK7" s="9" t="s">
        <v>47</v>
      </c>
      <c r="AL7" s="147"/>
      <c r="AM7" s="147"/>
      <c r="AN7" s="147"/>
      <c r="AO7" s="147"/>
      <c r="AP7" s="147"/>
      <c r="AQ7" s="147"/>
      <c r="AR7" s="156"/>
      <c r="AS7" s="153"/>
      <c r="AT7" s="149"/>
      <c r="AU7" s="151"/>
    </row>
    <row r="8" spans="1:52" s="13" customFormat="1" ht="36" customHeight="1">
      <c r="A8" s="1" t="s">
        <v>13</v>
      </c>
      <c r="B8" s="10" t="s">
        <v>36</v>
      </c>
      <c r="C8" s="1"/>
      <c r="D8" s="11">
        <f aca="true" t="shared" si="0" ref="D8:AU8">SUM(D9:D16)</f>
        <v>715</v>
      </c>
      <c r="E8" s="11">
        <f t="shared" si="0"/>
        <v>510</v>
      </c>
      <c r="F8" s="12">
        <f t="shared" si="0"/>
        <v>20</v>
      </c>
      <c r="G8" s="12">
        <f t="shared" si="0"/>
        <v>415</v>
      </c>
      <c r="H8" s="12">
        <f t="shared" si="0"/>
        <v>0</v>
      </c>
      <c r="I8" s="12">
        <f t="shared" si="0"/>
        <v>415</v>
      </c>
      <c r="J8" s="12">
        <f t="shared" si="0"/>
        <v>0</v>
      </c>
      <c r="K8" s="12">
        <f t="shared" si="0"/>
        <v>0</v>
      </c>
      <c r="L8" s="12">
        <f t="shared" si="0"/>
        <v>75</v>
      </c>
      <c r="M8" s="11">
        <f t="shared" si="0"/>
        <v>205</v>
      </c>
      <c r="N8" s="12">
        <f t="shared" si="0"/>
        <v>15</v>
      </c>
      <c r="O8" s="12">
        <f t="shared" si="0"/>
        <v>105</v>
      </c>
      <c r="P8" s="12">
        <f t="shared" si="0"/>
        <v>20</v>
      </c>
      <c r="Q8" s="12">
        <f t="shared" si="0"/>
        <v>55</v>
      </c>
      <c r="R8" s="12">
        <f t="shared" si="0"/>
        <v>5</v>
      </c>
      <c r="S8" s="12">
        <f t="shared" si="0"/>
        <v>100</v>
      </c>
      <c r="T8" s="12">
        <f t="shared" si="0"/>
        <v>10</v>
      </c>
      <c r="U8" s="12">
        <f t="shared" si="0"/>
        <v>30</v>
      </c>
      <c r="V8" s="12">
        <f t="shared" si="0"/>
        <v>0</v>
      </c>
      <c r="W8" s="12">
        <f t="shared" si="0"/>
        <v>90</v>
      </c>
      <c r="X8" s="12">
        <f t="shared" si="0"/>
        <v>15</v>
      </c>
      <c r="Y8" s="12">
        <f t="shared" si="0"/>
        <v>45</v>
      </c>
      <c r="Z8" s="12">
        <f t="shared" si="0"/>
        <v>0</v>
      </c>
      <c r="AA8" s="12">
        <f t="shared" si="0"/>
        <v>90</v>
      </c>
      <c r="AB8" s="12">
        <f t="shared" si="0"/>
        <v>15</v>
      </c>
      <c r="AC8" s="12">
        <f t="shared" si="0"/>
        <v>45</v>
      </c>
      <c r="AD8" s="12">
        <f t="shared" si="0"/>
        <v>0</v>
      </c>
      <c r="AE8" s="12">
        <f t="shared" si="0"/>
        <v>15</v>
      </c>
      <c r="AF8" s="12">
        <f t="shared" si="0"/>
        <v>10</v>
      </c>
      <c r="AG8" s="12">
        <f t="shared" si="0"/>
        <v>25</v>
      </c>
      <c r="AH8" s="12">
        <f t="shared" si="0"/>
        <v>0</v>
      </c>
      <c r="AI8" s="12">
        <f t="shared" si="0"/>
        <v>15</v>
      </c>
      <c r="AJ8" s="12">
        <f t="shared" si="0"/>
        <v>5</v>
      </c>
      <c r="AK8" s="12">
        <f t="shared" si="0"/>
        <v>5</v>
      </c>
      <c r="AL8" s="12">
        <f t="shared" si="0"/>
        <v>6</v>
      </c>
      <c r="AM8" s="12">
        <f t="shared" si="0"/>
        <v>4</v>
      </c>
      <c r="AN8" s="12">
        <f t="shared" si="0"/>
        <v>6</v>
      </c>
      <c r="AO8" s="12">
        <f t="shared" si="0"/>
        <v>6</v>
      </c>
      <c r="AP8" s="12">
        <f t="shared" si="0"/>
        <v>2</v>
      </c>
      <c r="AQ8" s="12">
        <f t="shared" si="0"/>
        <v>1</v>
      </c>
      <c r="AR8" s="12">
        <f t="shared" si="0"/>
        <v>17</v>
      </c>
      <c r="AS8" s="12">
        <f t="shared" si="0"/>
        <v>0</v>
      </c>
      <c r="AT8" s="12">
        <f t="shared" si="0"/>
        <v>0</v>
      </c>
      <c r="AU8" s="12">
        <f t="shared" si="0"/>
        <v>8</v>
      </c>
      <c r="AW8" s="28"/>
      <c r="AX8" s="29"/>
      <c r="AY8" s="29"/>
      <c r="AZ8" s="29"/>
    </row>
    <row r="9" spans="1:52" s="32" customFormat="1" ht="36" customHeight="1">
      <c r="A9" s="14" t="s">
        <v>10</v>
      </c>
      <c r="B9" s="15" t="s">
        <v>112</v>
      </c>
      <c r="C9" s="16" t="s">
        <v>79</v>
      </c>
      <c r="D9" s="17">
        <f aca="true" t="shared" si="1" ref="D9:D16">SUM(E9,M9)</f>
        <v>300</v>
      </c>
      <c r="E9" s="17">
        <f aca="true" t="shared" si="2" ref="E9:E16">SUM(F9:G9,L9)</f>
        <v>210</v>
      </c>
      <c r="F9" s="18">
        <f aca="true" t="shared" si="3" ref="F9:F16">SUM(N9,R9,V9,Z9,AD9,AH9)</f>
        <v>0</v>
      </c>
      <c r="G9" s="18">
        <f aca="true" t="shared" si="4" ref="G9:G16">SUM(O9,S9,W9,AA9,AE9,AI9)</f>
        <v>180</v>
      </c>
      <c r="H9" s="19"/>
      <c r="I9" s="19">
        <v>180</v>
      </c>
      <c r="J9" s="19"/>
      <c r="K9" s="19"/>
      <c r="L9" s="18">
        <f aca="true" t="shared" si="5" ref="L9:L16">SUM(P9,T9,X9,AB9,AF9,AJ9)</f>
        <v>30</v>
      </c>
      <c r="M9" s="17">
        <f aca="true" t="shared" si="6" ref="M9:M16">SUM(Q9,U9,Y9,AC9,AG9,AK9)</f>
        <v>90</v>
      </c>
      <c r="N9" s="20"/>
      <c r="O9" s="20">
        <v>30</v>
      </c>
      <c r="P9" s="20">
        <v>5</v>
      </c>
      <c r="Q9" s="20">
        <v>15</v>
      </c>
      <c r="R9" s="20"/>
      <c r="S9" s="20">
        <v>30</v>
      </c>
      <c r="T9" s="20">
        <v>5</v>
      </c>
      <c r="U9" s="20">
        <v>15</v>
      </c>
      <c r="V9" s="20"/>
      <c r="W9" s="20">
        <v>60</v>
      </c>
      <c r="X9" s="20">
        <v>10</v>
      </c>
      <c r="Y9" s="20">
        <v>30</v>
      </c>
      <c r="Z9" s="20"/>
      <c r="AA9" s="20">
        <v>60</v>
      </c>
      <c r="AB9" s="20">
        <v>10</v>
      </c>
      <c r="AC9" s="20">
        <v>30</v>
      </c>
      <c r="AD9" s="20"/>
      <c r="AE9" s="20"/>
      <c r="AF9" s="20"/>
      <c r="AG9" s="20"/>
      <c r="AH9" s="20"/>
      <c r="AI9" s="20"/>
      <c r="AJ9" s="20"/>
      <c r="AK9" s="20"/>
      <c r="AL9" s="20">
        <v>2</v>
      </c>
      <c r="AM9" s="20">
        <v>2</v>
      </c>
      <c r="AN9" s="20">
        <v>4</v>
      </c>
      <c r="AO9" s="20">
        <v>4</v>
      </c>
      <c r="AP9" s="20"/>
      <c r="AQ9" s="20"/>
      <c r="AR9" s="20">
        <v>8</v>
      </c>
      <c r="AS9" s="20"/>
      <c r="AT9" s="20"/>
      <c r="AU9" s="20"/>
      <c r="AW9" s="33"/>
      <c r="AX9" s="34"/>
      <c r="AY9" s="34"/>
      <c r="AZ9" s="34"/>
    </row>
    <row r="10" spans="1:52" s="8" customFormat="1" ht="41.25" customHeight="1">
      <c r="A10" s="14" t="s">
        <v>9</v>
      </c>
      <c r="B10" s="15" t="s">
        <v>111</v>
      </c>
      <c r="C10" s="16" t="s">
        <v>130</v>
      </c>
      <c r="D10" s="17">
        <f t="shared" si="1"/>
        <v>200</v>
      </c>
      <c r="E10" s="17">
        <f t="shared" si="2"/>
        <v>140</v>
      </c>
      <c r="F10" s="18">
        <f t="shared" si="3"/>
        <v>0</v>
      </c>
      <c r="G10" s="18">
        <f t="shared" si="4"/>
        <v>120</v>
      </c>
      <c r="H10" s="19"/>
      <c r="I10" s="19">
        <v>120</v>
      </c>
      <c r="J10" s="19"/>
      <c r="K10" s="19"/>
      <c r="L10" s="18">
        <f t="shared" si="5"/>
        <v>20</v>
      </c>
      <c r="M10" s="17">
        <f t="shared" si="6"/>
        <v>60</v>
      </c>
      <c r="N10" s="20"/>
      <c r="O10" s="20">
        <v>30</v>
      </c>
      <c r="P10" s="20">
        <v>5</v>
      </c>
      <c r="Q10" s="20">
        <v>15</v>
      </c>
      <c r="R10" s="20"/>
      <c r="S10" s="20">
        <v>30</v>
      </c>
      <c r="T10" s="20">
        <v>5</v>
      </c>
      <c r="U10" s="20">
        <v>15</v>
      </c>
      <c r="V10" s="20"/>
      <c r="W10" s="20">
        <v>30</v>
      </c>
      <c r="X10" s="20">
        <v>5</v>
      </c>
      <c r="Y10" s="20">
        <v>15</v>
      </c>
      <c r="Z10" s="20"/>
      <c r="AA10" s="20">
        <v>30</v>
      </c>
      <c r="AB10" s="20">
        <v>5</v>
      </c>
      <c r="AC10" s="20">
        <v>15</v>
      </c>
      <c r="AD10" s="20"/>
      <c r="AE10" s="20"/>
      <c r="AF10" s="20"/>
      <c r="AG10" s="20"/>
      <c r="AH10" s="20"/>
      <c r="AI10" s="20"/>
      <c r="AJ10" s="20"/>
      <c r="AK10" s="20"/>
      <c r="AL10" s="20">
        <v>2</v>
      </c>
      <c r="AM10" s="20">
        <v>2</v>
      </c>
      <c r="AN10" s="20">
        <v>2</v>
      </c>
      <c r="AO10" s="20">
        <v>2</v>
      </c>
      <c r="AP10" s="20"/>
      <c r="AQ10" s="20"/>
      <c r="AR10" s="20">
        <v>6</v>
      </c>
      <c r="AS10" s="20"/>
      <c r="AT10" s="20"/>
      <c r="AU10" s="20">
        <v>8</v>
      </c>
      <c r="AW10" s="28"/>
      <c r="AX10" s="29"/>
      <c r="AY10" s="29"/>
      <c r="AZ10" s="29"/>
    </row>
    <row r="11" spans="1:52" s="8" customFormat="1" ht="36" customHeight="1">
      <c r="A11" s="14" t="s">
        <v>8</v>
      </c>
      <c r="B11" s="15" t="s">
        <v>123</v>
      </c>
      <c r="C11" s="16" t="s">
        <v>170</v>
      </c>
      <c r="D11" s="17">
        <f t="shared" si="1"/>
        <v>60</v>
      </c>
      <c r="E11" s="17">
        <f t="shared" si="2"/>
        <v>60</v>
      </c>
      <c r="F11" s="18">
        <f t="shared" si="3"/>
        <v>0</v>
      </c>
      <c r="G11" s="18">
        <f t="shared" si="4"/>
        <v>60</v>
      </c>
      <c r="H11" s="19"/>
      <c r="I11" s="19">
        <v>60</v>
      </c>
      <c r="J11" s="19"/>
      <c r="K11" s="19"/>
      <c r="L11" s="18">
        <f t="shared" si="5"/>
        <v>0</v>
      </c>
      <c r="M11" s="17">
        <f t="shared" si="6"/>
        <v>0</v>
      </c>
      <c r="N11" s="20"/>
      <c r="O11" s="20">
        <v>30</v>
      </c>
      <c r="P11" s="20"/>
      <c r="Q11" s="20"/>
      <c r="R11" s="20"/>
      <c r="S11" s="20">
        <v>30</v>
      </c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W11" s="28"/>
      <c r="AX11" s="29"/>
      <c r="AY11" s="29"/>
      <c r="AZ11" s="29"/>
    </row>
    <row r="12" spans="1:52" s="8" customFormat="1" ht="36" customHeight="1">
      <c r="A12" s="14" t="s">
        <v>7</v>
      </c>
      <c r="B12" s="15" t="s">
        <v>63</v>
      </c>
      <c r="C12" s="16" t="s">
        <v>64</v>
      </c>
      <c r="D12" s="17">
        <f t="shared" si="1"/>
        <v>50</v>
      </c>
      <c r="E12" s="17">
        <f t="shared" si="2"/>
        <v>25</v>
      </c>
      <c r="F12" s="18">
        <f t="shared" si="3"/>
        <v>0</v>
      </c>
      <c r="G12" s="18">
        <f t="shared" si="4"/>
        <v>15</v>
      </c>
      <c r="H12" s="19"/>
      <c r="I12" s="19">
        <v>15</v>
      </c>
      <c r="J12" s="19"/>
      <c r="K12" s="19"/>
      <c r="L12" s="18">
        <f t="shared" si="5"/>
        <v>10</v>
      </c>
      <c r="M12" s="17">
        <f t="shared" si="6"/>
        <v>25</v>
      </c>
      <c r="N12" s="20"/>
      <c r="O12" s="20">
        <v>15</v>
      </c>
      <c r="P12" s="20">
        <v>10</v>
      </c>
      <c r="Q12" s="20">
        <v>25</v>
      </c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>
        <v>2</v>
      </c>
      <c r="AM12" s="20"/>
      <c r="AN12" s="20"/>
      <c r="AO12" s="20"/>
      <c r="AP12" s="20"/>
      <c r="AQ12" s="20"/>
      <c r="AR12" s="20">
        <v>1</v>
      </c>
      <c r="AS12" s="20"/>
      <c r="AT12" s="20"/>
      <c r="AU12" s="20"/>
      <c r="AW12" s="28"/>
      <c r="AX12" s="29"/>
      <c r="AY12" s="29"/>
      <c r="AZ12" s="29"/>
    </row>
    <row r="13" spans="1:52" s="8" customFormat="1" ht="36" customHeight="1">
      <c r="A13" s="14" t="s">
        <v>6</v>
      </c>
      <c r="B13" s="15" t="s">
        <v>122</v>
      </c>
      <c r="C13" s="16" t="s">
        <v>165</v>
      </c>
      <c r="D13" s="17">
        <f t="shared" si="1"/>
        <v>15</v>
      </c>
      <c r="E13" s="17">
        <f t="shared" si="2"/>
        <v>15</v>
      </c>
      <c r="F13" s="18">
        <f t="shared" si="3"/>
        <v>15</v>
      </c>
      <c r="G13" s="18">
        <f t="shared" si="4"/>
        <v>0</v>
      </c>
      <c r="H13" s="19"/>
      <c r="I13" s="19"/>
      <c r="J13" s="19"/>
      <c r="K13" s="19"/>
      <c r="L13" s="18">
        <f t="shared" si="5"/>
        <v>0</v>
      </c>
      <c r="M13" s="17">
        <f t="shared" si="6"/>
        <v>0</v>
      </c>
      <c r="N13" s="20">
        <v>15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W13" s="28"/>
      <c r="AX13" s="29"/>
      <c r="AY13" s="29"/>
      <c r="AZ13" s="29"/>
    </row>
    <row r="14" spans="1:52" s="8" customFormat="1" ht="36" customHeight="1">
      <c r="A14" s="14" t="s">
        <v>5</v>
      </c>
      <c r="B14" s="15" t="s">
        <v>141</v>
      </c>
      <c r="C14" s="16" t="s">
        <v>166</v>
      </c>
      <c r="D14" s="17">
        <f t="shared" si="1"/>
        <v>15</v>
      </c>
      <c r="E14" s="17">
        <f t="shared" si="2"/>
        <v>15</v>
      </c>
      <c r="F14" s="18">
        <f t="shared" si="3"/>
        <v>5</v>
      </c>
      <c r="G14" s="18">
        <f t="shared" si="4"/>
        <v>10</v>
      </c>
      <c r="H14" s="19"/>
      <c r="I14" s="19">
        <v>10</v>
      </c>
      <c r="J14" s="19"/>
      <c r="K14" s="19"/>
      <c r="L14" s="18">
        <f t="shared" si="5"/>
        <v>0</v>
      </c>
      <c r="M14" s="17">
        <f t="shared" si="6"/>
        <v>0</v>
      </c>
      <c r="N14" s="20"/>
      <c r="O14" s="20"/>
      <c r="P14" s="20"/>
      <c r="Q14" s="20"/>
      <c r="R14" s="20">
        <v>5</v>
      </c>
      <c r="S14" s="20">
        <v>10</v>
      </c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W14" s="28"/>
      <c r="AX14" s="29"/>
      <c r="AY14" s="29"/>
      <c r="AZ14" s="29"/>
    </row>
    <row r="15" spans="1:52" s="8" customFormat="1" ht="36" customHeight="1">
      <c r="A15" s="14" t="s">
        <v>20</v>
      </c>
      <c r="B15" s="15" t="s">
        <v>65</v>
      </c>
      <c r="C15" s="16" t="s">
        <v>66</v>
      </c>
      <c r="D15" s="17">
        <f t="shared" si="1"/>
        <v>50</v>
      </c>
      <c r="E15" s="17">
        <f t="shared" si="2"/>
        <v>25</v>
      </c>
      <c r="F15" s="18">
        <f t="shared" si="3"/>
        <v>0</v>
      </c>
      <c r="G15" s="18">
        <f t="shared" si="4"/>
        <v>15</v>
      </c>
      <c r="H15" s="19"/>
      <c r="I15" s="19">
        <v>15</v>
      </c>
      <c r="J15" s="19"/>
      <c r="K15" s="19"/>
      <c r="L15" s="18">
        <f t="shared" si="5"/>
        <v>10</v>
      </c>
      <c r="M15" s="17">
        <f t="shared" si="6"/>
        <v>25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>
        <v>15</v>
      </c>
      <c r="AF15" s="20">
        <v>10</v>
      </c>
      <c r="AG15" s="20">
        <v>25</v>
      </c>
      <c r="AH15" s="20"/>
      <c r="AI15" s="20"/>
      <c r="AJ15" s="20"/>
      <c r="AK15" s="20"/>
      <c r="AL15" s="20"/>
      <c r="AM15" s="20"/>
      <c r="AN15" s="20"/>
      <c r="AO15" s="20"/>
      <c r="AP15" s="20">
        <v>2</v>
      </c>
      <c r="AQ15" s="20"/>
      <c r="AR15" s="20">
        <v>1</v>
      </c>
      <c r="AS15" s="20"/>
      <c r="AT15" s="20"/>
      <c r="AU15" s="20"/>
      <c r="AW15" s="28"/>
      <c r="AX15" s="29"/>
      <c r="AY15" s="29"/>
      <c r="AZ15" s="29"/>
    </row>
    <row r="16" spans="1:52" s="32" customFormat="1" ht="36" customHeight="1">
      <c r="A16" s="14" t="s">
        <v>21</v>
      </c>
      <c r="B16" s="15" t="s">
        <v>127</v>
      </c>
      <c r="C16" s="16" t="s">
        <v>78</v>
      </c>
      <c r="D16" s="17">
        <f t="shared" si="1"/>
        <v>25</v>
      </c>
      <c r="E16" s="17">
        <f t="shared" si="2"/>
        <v>20</v>
      </c>
      <c r="F16" s="18">
        <f t="shared" si="3"/>
        <v>0</v>
      </c>
      <c r="G16" s="18">
        <f t="shared" si="4"/>
        <v>15</v>
      </c>
      <c r="H16" s="19"/>
      <c r="I16" s="19">
        <v>15</v>
      </c>
      <c r="J16" s="19"/>
      <c r="K16" s="19"/>
      <c r="L16" s="18">
        <f t="shared" si="5"/>
        <v>5</v>
      </c>
      <c r="M16" s="17">
        <f t="shared" si="6"/>
        <v>5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>
        <v>15</v>
      </c>
      <c r="AJ16" s="20">
        <v>5</v>
      </c>
      <c r="AK16" s="20">
        <v>5</v>
      </c>
      <c r="AL16" s="20"/>
      <c r="AM16" s="20"/>
      <c r="AN16" s="20"/>
      <c r="AO16" s="20"/>
      <c r="AP16" s="20"/>
      <c r="AQ16" s="20">
        <v>1</v>
      </c>
      <c r="AR16" s="20">
        <v>1</v>
      </c>
      <c r="AS16" s="20"/>
      <c r="AT16" s="20"/>
      <c r="AU16" s="20"/>
      <c r="AW16" s="33"/>
      <c r="AX16" s="34"/>
      <c r="AY16" s="34"/>
      <c r="AZ16" s="34"/>
    </row>
    <row r="17" spans="1:52" s="13" customFormat="1" ht="36" customHeight="1">
      <c r="A17" s="1" t="s">
        <v>18</v>
      </c>
      <c r="B17" s="10" t="s">
        <v>37</v>
      </c>
      <c r="C17" s="1"/>
      <c r="D17" s="11">
        <f aca="true" t="shared" si="7" ref="D17:AU17">SUM(D18:D29)</f>
        <v>1125</v>
      </c>
      <c r="E17" s="11">
        <f t="shared" si="7"/>
        <v>570</v>
      </c>
      <c r="F17" s="12">
        <f t="shared" si="7"/>
        <v>165</v>
      </c>
      <c r="G17" s="12">
        <f t="shared" si="7"/>
        <v>300</v>
      </c>
      <c r="H17" s="12">
        <f t="shared" si="7"/>
        <v>225</v>
      </c>
      <c r="I17" s="12">
        <f t="shared" si="7"/>
        <v>75</v>
      </c>
      <c r="J17" s="12">
        <f t="shared" si="7"/>
        <v>0</v>
      </c>
      <c r="K17" s="12">
        <f t="shared" si="7"/>
        <v>0</v>
      </c>
      <c r="L17" s="12">
        <f t="shared" si="7"/>
        <v>105</v>
      </c>
      <c r="M17" s="11">
        <f t="shared" si="7"/>
        <v>555</v>
      </c>
      <c r="N17" s="12">
        <f t="shared" si="7"/>
        <v>90</v>
      </c>
      <c r="O17" s="12">
        <f t="shared" si="7"/>
        <v>120</v>
      </c>
      <c r="P17" s="12">
        <f t="shared" si="7"/>
        <v>45</v>
      </c>
      <c r="Q17" s="12">
        <f t="shared" si="7"/>
        <v>270</v>
      </c>
      <c r="R17" s="12">
        <f t="shared" si="7"/>
        <v>60</v>
      </c>
      <c r="S17" s="12">
        <f t="shared" si="7"/>
        <v>120</v>
      </c>
      <c r="T17" s="12">
        <f t="shared" si="7"/>
        <v>30</v>
      </c>
      <c r="U17" s="12">
        <f t="shared" si="7"/>
        <v>140</v>
      </c>
      <c r="V17" s="12">
        <f t="shared" si="7"/>
        <v>15</v>
      </c>
      <c r="W17" s="12">
        <f t="shared" si="7"/>
        <v>45</v>
      </c>
      <c r="X17" s="12">
        <f t="shared" si="7"/>
        <v>20</v>
      </c>
      <c r="Y17" s="12">
        <f t="shared" si="7"/>
        <v>120</v>
      </c>
      <c r="Z17" s="12">
        <f t="shared" si="7"/>
        <v>0</v>
      </c>
      <c r="AA17" s="12">
        <f t="shared" si="7"/>
        <v>0</v>
      </c>
      <c r="AB17" s="12">
        <f t="shared" si="7"/>
        <v>0</v>
      </c>
      <c r="AC17" s="12">
        <f t="shared" si="7"/>
        <v>0</v>
      </c>
      <c r="AD17" s="12">
        <f t="shared" si="7"/>
        <v>0</v>
      </c>
      <c r="AE17" s="12">
        <f t="shared" si="7"/>
        <v>0</v>
      </c>
      <c r="AF17" s="12">
        <f t="shared" si="7"/>
        <v>0</v>
      </c>
      <c r="AG17" s="12">
        <f t="shared" si="7"/>
        <v>0</v>
      </c>
      <c r="AH17" s="12">
        <f t="shared" si="7"/>
        <v>0</v>
      </c>
      <c r="AI17" s="12">
        <f t="shared" si="7"/>
        <v>15</v>
      </c>
      <c r="AJ17" s="12">
        <f t="shared" si="7"/>
        <v>10</v>
      </c>
      <c r="AK17" s="12">
        <f t="shared" si="7"/>
        <v>25</v>
      </c>
      <c r="AL17" s="12">
        <f t="shared" si="7"/>
        <v>21</v>
      </c>
      <c r="AM17" s="12">
        <f t="shared" si="7"/>
        <v>14</v>
      </c>
      <c r="AN17" s="12">
        <f t="shared" si="7"/>
        <v>8</v>
      </c>
      <c r="AO17" s="12">
        <f t="shared" si="7"/>
        <v>0</v>
      </c>
      <c r="AP17" s="12">
        <f t="shared" si="7"/>
        <v>0</v>
      </c>
      <c r="AQ17" s="12">
        <f t="shared" si="7"/>
        <v>2</v>
      </c>
      <c r="AR17" s="12">
        <f t="shared" si="7"/>
        <v>24</v>
      </c>
      <c r="AS17" s="12">
        <f t="shared" si="7"/>
        <v>0</v>
      </c>
      <c r="AT17" s="12">
        <f t="shared" si="7"/>
        <v>26</v>
      </c>
      <c r="AU17" s="12">
        <f t="shared" si="7"/>
        <v>0</v>
      </c>
      <c r="AW17" s="28"/>
      <c r="AX17" s="29"/>
      <c r="AY17" s="29"/>
      <c r="AZ17" s="29"/>
    </row>
    <row r="18" spans="1:52" s="8" customFormat="1" ht="36" customHeight="1">
      <c r="A18" s="14" t="s">
        <v>10</v>
      </c>
      <c r="B18" s="15" t="s">
        <v>70</v>
      </c>
      <c r="C18" s="16" t="s">
        <v>71</v>
      </c>
      <c r="D18" s="17">
        <f aca="true" t="shared" si="8" ref="D18:D29">SUM(E18,M18)</f>
        <v>125</v>
      </c>
      <c r="E18" s="17">
        <f aca="true" t="shared" si="9" ref="E18:E29">SUM(F18:G18,L18)</f>
        <v>50</v>
      </c>
      <c r="F18" s="18">
        <f aca="true" t="shared" si="10" ref="F18:F24">SUM(N18,R18,V18,Z18,AD18,AH18)</f>
        <v>15</v>
      </c>
      <c r="G18" s="18">
        <f aca="true" t="shared" si="11" ref="G18:G24">SUM(O18,S18,W18,AA18,AE18,AI18)</f>
        <v>30</v>
      </c>
      <c r="H18" s="19">
        <v>30</v>
      </c>
      <c r="I18" s="19"/>
      <c r="J18" s="19"/>
      <c r="K18" s="19"/>
      <c r="L18" s="18">
        <f aca="true" t="shared" si="12" ref="L18:L24">SUM(P18,T18,X18,AB18,AF18,AJ18)</f>
        <v>5</v>
      </c>
      <c r="M18" s="17">
        <f aca="true" t="shared" si="13" ref="M18:M24">SUM(Q18,U18,Y18,AC18,AG18,AK18)</f>
        <v>75</v>
      </c>
      <c r="N18" s="20">
        <v>15</v>
      </c>
      <c r="O18" s="20">
        <v>30</v>
      </c>
      <c r="P18" s="20">
        <v>5</v>
      </c>
      <c r="Q18" s="20">
        <v>75</v>
      </c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>
        <v>5</v>
      </c>
      <c r="AM18" s="20"/>
      <c r="AN18" s="20"/>
      <c r="AO18" s="20"/>
      <c r="AP18" s="20"/>
      <c r="AQ18" s="20"/>
      <c r="AR18" s="20">
        <v>2</v>
      </c>
      <c r="AS18" s="20"/>
      <c r="AT18" s="20"/>
      <c r="AU18" s="20"/>
      <c r="AW18" s="28"/>
      <c r="AX18" s="29"/>
      <c r="AY18" s="29"/>
      <c r="AZ18" s="29"/>
    </row>
    <row r="19" spans="1:52" s="8" customFormat="1" ht="36" customHeight="1">
      <c r="A19" s="14" t="s">
        <v>9</v>
      </c>
      <c r="B19" s="15" t="s">
        <v>74</v>
      </c>
      <c r="C19" s="16" t="s">
        <v>71</v>
      </c>
      <c r="D19" s="17">
        <f t="shared" si="8"/>
        <v>125</v>
      </c>
      <c r="E19" s="17">
        <f t="shared" si="9"/>
        <v>50</v>
      </c>
      <c r="F19" s="18">
        <f t="shared" si="10"/>
        <v>15</v>
      </c>
      <c r="G19" s="18">
        <f t="shared" si="11"/>
        <v>30</v>
      </c>
      <c r="H19" s="19">
        <v>30</v>
      </c>
      <c r="I19" s="19"/>
      <c r="J19" s="19"/>
      <c r="K19" s="19"/>
      <c r="L19" s="18">
        <f t="shared" si="12"/>
        <v>5</v>
      </c>
      <c r="M19" s="17">
        <f t="shared" si="13"/>
        <v>75</v>
      </c>
      <c r="N19" s="20">
        <v>15</v>
      </c>
      <c r="O19" s="20">
        <v>30</v>
      </c>
      <c r="P19" s="20">
        <v>5</v>
      </c>
      <c r="Q19" s="20">
        <v>75</v>
      </c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>
        <v>5</v>
      </c>
      <c r="AM19" s="20"/>
      <c r="AN19" s="20"/>
      <c r="AO19" s="20"/>
      <c r="AP19" s="20"/>
      <c r="AQ19" s="20"/>
      <c r="AR19" s="20">
        <v>2</v>
      </c>
      <c r="AS19" s="20"/>
      <c r="AT19" s="20">
        <v>5</v>
      </c>
      <c r="AU19" s="20"/>
      <c r="AW19" s="28"/>
      <c r="AX19" s="29"/>
      <c r="AY19" s="29"/>
      <c r="AZ19" s="29"/>
    </row>
    <row r="20" spans="1:52" s="8" customFormat="1" ht="36" customHeight="1">
      <c r="A20" s="14" t="s">
        <v>8</v>
      </c>
      <c r="B20" s="15" t="s">
        <v>121</v>
      </c>
      <c r="C20" s="16" t="s">
        <v>64</v>
      </c>
      <c r="D20" s="17">
        <f t="shared" si="8"/>
        <v>125</v>
      </c>
      <c r="E20" s="17">
        <f t="shared" si="9"/>
        <v>75</v>
      </c>
      <c r="F20" s="18">
        <f t="shared" si="10"/>
        <v>30</v>
      </c>
      <c r="G20" s="18">
        <f t="shared" si="11"/>
        <v>30</v>
      </c>
      <c r="H20" s="19">
        <v>30</v>
      </c>
      <c r="I20" s="19"/>
      <c r="J20" s="19"/>
      <c r="K20" s="19"/>
      <c r="L20" s="18">
        <f t="shared" si="12"/>
        <v>15</v>
      </c>
      <c r="M20" s="17">
        <f t="shared" si="13"/>
        <v>50</v>
      </c>
      <c r="N20" s="20">
        <v>30</v>
      </c>
      <c r="O20" s="20">
        <v>30</v>
      </c>
      <c r="P20" s="20">
        <v>15</v>
      </c>
      <c r="Q20" s="20">
        <v>50</v>
      </c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>
        <v>5</v>
      </c>
      <c r="AM20" s="20"/>
      <c r="AN20" s="20"/>
      <c r="AO20" s="20"/>
      <c r="AP20" s="20"/>
      <c r="AQ20" s="20"/>
      <c r="AR20" s="20">
        <v>3</v>
      </c>
      <c r="AS20" s="20"/>
      <c r="AT20" s="20">
        <v>5</v>
      </c>
      <c r="AU20" s="20"/>
      <c r="AW20" s="28"/>
      <c r="AX20" s="29"/>
      <c r="AY20" s="29"/>
      <c r="AZ20" s="29"/>
    </row>
    <row r="21" spans="1:52" s="8" customFormat="1" ht="36" customHeight="1">
      <c r="A21" s="14" t="s">
        <v>7</v>
      </c>
      <c r="B21" s="15" t="s">
        <v>97</v>
      </c>
      <c r="C21" s="16" t="s">
        <v>71</v>
      </c>
      <c r="D21" s="17">
        <f t="shared" si="8"/>
        <v>75</v>
      </c>
      <c r="E21" s="17">
        <f t="shared" si="9"/>
        <v>40</v>
      </c>
      <c r="F21" s="18">
        <f t="shared" si="10"/>
        <v>15</v>
      </c>
      <c r="G21" s="18">
        <f t="shared" si="11"/>
        <v>15</v>
      </c>
      <c r="H21" s="19">
        <v>15</v>
      </c>
      <c r="I21" s="19"/>
      <c r="J21" s="19"/>
      <c r="K21" s="19"/>
      <c r="L21" s="18">
        <f t="shared" si="12"/>
        <v>10</v>
      </c>
      <c r="M21" s="17">
        <f t="shared" si="13"/>
        <v>35</v>
      </c>
      <c r="N21" s="20">
        <v>15</v>
      </c>
      <c r="O21" s="20">
        <v>15</v>
      </c>
      <c r="P21" s="20">
        <v>10</v>
      </c>
      <c r="Q21" s="20">
        <v>35</v>
      </c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>
        <v>3</v>
      </c>
      <c r="AM21" s="20"/>
      <c r="AN21" s="20"/>
      <c r="AO21" s="20"/>
      <c r="AP21" s="20"/>
      <c r="AQ21" s="20"/>
      <c r="AR21" s="20">
        <v>2</v>
      </c>
      <c r="AS21" s="20"/>
      <c r="AT21" s="20"/>
      <c r="AU21" s="20"/>
      <c r="AW21" s="28"/>
      <c r="AX21" s="29"/>
      <c r="AY21" s="29"/>
      <c r="AZ21" s="29"/>
    </row>
    <row r="22" spans="1:52" s="8" customFormat="1" ht="36" customHeight="1">
      <c r="A22" s="14" t="s">
        <v>5</v>
      </c>
      <c r="B22" s="15" t="s">
        <v>75</v>
      </c>
      <c r="C22" s="16" t="s">
        <v>64</v>
      </c>
      <c r="D22" s="17">
        <f>SUM(E22,M22)</f>
        <v>75</v>
      </c>
      <c r="E22" s="17">
        <f>SUM(F22:G22,L22)</f>
        <v>40</v>
      </c>
      <c r="F22" s="18">
        <f>SUM(N22,R22,V22,Z22,AD22,AH22)</f>
        <v>15</v>
      </c>
      <c r="G22" s="18">
        <f>SUM(O22,S22,W22,AA22,AE22,AI22)</f>
        <v>15</v>
      </c>
      <c r="H22" s="19">
        <v>15</v>
      </c>
      <c r="I22" s="19"/>
      <c r="J22" s="19"/>
      <c r="K22" s="19"/>
      <c r="L22" s="18">
        <f>SUM(P22,T22,X22,AB22,AF22,AJ22)</f>
        <v>10</v>
      </c>
      <c r="M22" s="17">
        <f>SUM(Q22,U22,Y22,AC22,AG22,AK22)</f>
        <v>35</v>
      </c>
      <c r="N22" s="20">
        <v>15</v>
      </c>
      <c r="O22" s="20">
        <v>15</v>
      </c>
      <c r="P22" s="20">
        <v>10</v>
      </c>
      <c r="Q22" s="20">
        <v>35</v>
      </c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>
        <v>3</v>
      </c>
      <c r="AM22" s="20"/>
      <c r="AN22" s="20"/>
      <c r="AO22" s="20"/>
      <c r="AP22" s="20"/>
      <c r="AQ22" s="20"/>
      <c r="AR22" s="20">
        <v>2</v>
      </c>
      <c r="AS22" s="20"/>
      <c r="AT22" s="20">
        <v>3</v>
      </c>
      <c r="AU22" s="20"/>
      <c r="AW22" s="28"/>
      <c r="AX22" s="29"/>
      <c r="AY22" s="29"/>
      <c r="AZ22" s="29"/>
    </row>
    <row r="23" spans="1:52" s="8" customFormat="1" ht="36" customHeight="1">
      <c r="A23" s="14" t="s">
        <v>6</v>
      </c>
      <c r="B23" s="15" t="s">
        <v>72</v>
      </c>
      <c r="C23" s="16" t="s">
        <v>73</v>
      </c>
      <c r="D23" s="17">
        <f t="shared" si="8"/>
        <v>75</v>
      </c>
      <c r="E23" s="17">
        <f t="shared" si="9"/>
        <v>50</v>
      </c>
      <c r="F23" s="18">
        <f t="shared" si="10"/>
        <v>15</v>
      </c>
      <c r="G23" s="18">
        <f t="shared" si="11"/>
        <v>30</v>
      </c>
      <c r="H23" s="19">
        <v>30</v>
      </c>
      <c r="I23" s="19"/>
      <c r="J23" s="19"/>
      <c r="K23" s="19"/>
      <c r="L23" s="18">
        <f t="shared" si="12"/>
        <v>5</v>
      </c>
      <c r="M23" s="17">
        <f t="shared" si="13"/>
        <v>25</v>
      </c>
      <c r="N23" s="20"/>
      <c r="O23" s="20"/>
      <c r="P23" s="20"/>
      <c r="Q23" s="20"/>
      <c r="R23" s="20">
        <v>15</v>
      </c>
      <c r="S23" s="20">
        <v>30</v>
      </c>
      <c r="T23" s="20">
        <v>5</v>
      </c>
      <c r="U23" s="20">
        <v>25</v>
      </c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>
        <v>3</v>
      </c>
      <c r="AN23" s="20"/>
      <c r="AO23" s="20"/>
      <c r="AP23" s="20"/>
      <c r="AQ23" s="20"/>
      <c r="AR23" s="20">
        <v>2</v>
      </c>
      <c r="AS23" s="20"/>
      <c r="AT23" s="20">
        <v>3</v>
      </c>
      <c r="AU23" s="20"/>
      <c r="AW23" s="28"/>
      <c r="AX23" s="29"/>
      <c r="AY23" s="29"/>
      <c r="AZ23" s="29"/>
    </row>
    <row r="24" spans="1:52" s="8" customFormat="1" ht="36" customHeight="1">
      <c r="A24" s="14" t="s">
        <v>20</v>
      </c>
      <c r="B24" s="15" t="s">
        <v>138</v>
      </c>
      <c r="C24" s="16" t="s">
        <v>62</v>
      </c>
      <c r="D24" s="17">
        <f t="shared" si="8"/>
        <v>100</v>
      </c>
      <c r="E24" s="17">
        <f t="shared" si="9"/>
        <v>50</v>
      </c>
      <c r="F24" s="18">
        <f t="shared" si="10"/>
        <v>15</v>
      </c>
      <c r="G24" s="18">
        <f t="shared" si="11"/>
        <v>30</v>
      </c>
      <c r="H24" s="19">
        <v>30</v>
      </c>
      <c r="I24" s="19"/>
      <c r="J24" s="19"/>
      <c r="K24" s="19"/>
      <c r="L24" s="18">
        <f t="shared" si="12"/>
        <v>5</v>
      </c>
      <c r="M24" s="17">
        <f t="shared" si="13"/>
        <v>50</v>
      </c>
      <c r="N24" s="20"/>
      <c r="O24" s="20"/>
      <c r="P24" s="20"/>
      <c r="Q24" s="20"/>
      <c r="R24" s="20">
        <v>15</v>
      </c>
      <c r="S24" s="20">
        <v>30</v>
      </c>
      <c r="T24" s="20">
        <v>5</v>
      </c>
      <c r="U24" s="20">
        <v>50</v>
      </c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>
        <v>4</v>
      </c>
      <c r="AN24" s="20"/>
      <c r="AO24" s="20"/>
      <c r="AP24" s="20"/>
      <c r="AQ24" s="20"/>
      <c r="AR24" s="20">
        <v>2</v>
      </c>
      <c r="AS24" s="20"/>
      <c r="AT24" s="20"/>
      <c r="AU24" s="20"/>
      <c r="AW24" s="28"/>
      <c r="AX24" s="29"/>
      <c r="AY24" s="29"/>
      <c r="AZ24" s="29"/>
    </row>
    <row r="25" spans="1:52" s="8" customFormat="1" ht="36" customHeight="1">
      <c r="A25" s="14" t="s">
        <v>21</v>
      </c>
      <c r="B25" s="15" t="s">
        <v>76</v>
      </c>
      <c r="C25" s="16" t="s">
        <v>73</v>
      </c>
      <c r="D25" s="17">
        <f t="shared" si="8"/>
        <v>100</v>
      </c>
      <c r="E25" s="17">
        <f t="shared" si="9"/>
        <v>55</v>
      </c>
      <c r="F25" s="18">
        <f aca="true" t="shared" si="14" ref="F25:G29">SUM(N25,R25,V25,Z25,AD25,AH25)</f>
        <v>15</v>
      </c>
      <c r="G25" s="18">
        <f t="shared" si="14"/>
        <v>30</v>
      </c>
      <c r="H25" s="19">
        <v>15</v>
      </c>
      <c r="I25" s="19">
        <v>15</v>
      </c>
      <c r="J25" s="19"/>
      <c r="K25" s="19"/>
      <c r="L25" s="18">
        <f aca="true" t="shared" si="15" ref="L25:M29">SUM(P25,T25,X25,AB25,AF25,AJ25)</f>
        <v>10</v>
      </c>
      <c r="M25" s="17">
        <f t="shared" si="15"/>
        <v>45</v>
      </c>
      <c r="N25" s="20"/>
      <c r="O25" s="20"/>
      <c r="P25" s="20"/>
      <c r="Q25" s="20"/>
      <c r="R25" s="20">
        <v>15</v>
      </c>
      <c r="S25" s="20">
        <v>30</v>
      </c>
      <c r="T25" s="20">
        <v>10</v>
      </c>
      <c r="U25" s="20">
        <v>45</v>
      </c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>
        <v>4</v>
      </c>
      <c r="AN25" s="20"/>
      <c r="AO25" s="20"/>
      <c r="AP25" s="20"/>
      <c r="AQ25" s="20"/>
      <c r="AR25" s="20">
        <v>2</v>
      </c>
      <c r="AS25" s="20"/>
      <c r="AT25" s="20"/>
      <c r="AU25" s="20"/>
      <c r="AW25" s="28"/>
      <c r="AX25" s="29"/>
      <c r="AY25" s="29"/>
      <c r="AZ25" s="29"/>
    </row>
    <row r="26" spans="1:52" s="8" customFormat="1" ht="36" customHeight="1">
      <c r="A26" s="14" t="s">
        <v>22</v>
      </c>
      <c r="B26" s="15" t="s">
        <v>96</v>
      </c>
      <c r="C26" s="16" t="s">
        <v>62</v>
      </c>
      <c r="D26" s="17">
        <f t="shared" si="8"/>
        <v>75</v>
      </c>
      <c r="E26" s="17">
        <f t="shared" si="9"/>
        <v>55</v>
      </c>
      <c r="F26" s="18">
        <f t="shared" si="14"/>
        <v>15</v>
      </c>
      <c r="G26" s="18">
        <f t="shared" si="14"/>
        <v>30</v>
      </c>
      <c r="H26" s="19"/>
      <c r="I26" s="19">
        <v>30</v>
      </c>
      <c r="J26" s="19"/>
      <c r="K26" s="19"/>
      <c r="L26" s="18">
        <f t="shared" si="15"/>
        <v>10</v>
      </c>
      <c r="M26" s="17">
        <f t="shared" si="15"/>
        <v>20</v>
      </c>
      <c r="N26" s="20"/>
      <c r="O26" s="20"/>
      <c r="P26" s="20"/>
      <c r="Q26" s="20"/>
      <c r="R26" s="20">
        <v>15</v>
      </c>
      <c r="S26" s="20">
        <v>30</v>
      </c>
      <c r="T26" s="20">
        <v>10</v>
      </c>
      <c r="U26" s="20">
        <v>20</v>
      </c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>
        <v>3</v>
      </c>
      <c r="AN26" s="20"/>
      <c r="AO26" s="20"/>
      <c r="AP26" s="20"/>
      <c r="AQ26" s="20"/>
      <c r="AR26" s="20">
        <v>2</v>
      </c>
      <c r="AS26" s="20"/>
      <c r="AT26" s="20"/>
      <c r="AU26" s="20"/>
      <c r="AW26" s="28"/>
      <c r="AX26" s="29"/>
      <c r="AY26" s="29"/>
      <c r="AZ26" s="29"/>
    </row>
    <row r="27" spans="1:52" s="8" customFormat="1" ht="36" customHeight="1">
      <c r="A27" s="14" t="s">
        <v>23</v>
      </c>
      <c r="B27" s="15" t="s">
        <v>68</v>
      </c>
      <c r="C27" s="16" t="s">
        <v>69</v>
      </c>
      <c r="D27" s="17">
        <f>SUM(E27,M27)</f>
        <v>100</v>
      </c>
      <c r="E27" s="17">
        <f>SUM(F27:G27,L27)</f>
        <v>40</v>
      </c>
      <c r="F27" s="18">
        <f t="shared" si="14"/>
        <v>15</v>
      </c>
      <c r="G27" s="18">
        <f t="shared" si="14"/>
        <v>15</v>
      </c>
      <c r="H27" s="19">
        <v>15</v>
      </c>
      <c r="I27" s="19"/>
      <c r="J27" s="19"/>
      <c r="K27" s="19"/>
      <c r="L27" s="18">
        <f t="shared" si="15"/>
        <v>10</v>
      </c>
      <c r="M27" s="17">
        <f t="shared" si="15"/>
        <v>60</v>
      </c>
      <c r="N27" s="20"/>
      <c r="O27" s="20"/>
      <c r="P27" s="20"/>
      <c r="Q27" s="20"/>
      <c r="R27" s="20"/>
      <c r="S27" s="20"/>
      <c r="T27" s="20"/>
      <c r="U27" s="20"/>
      <c r="V27" s="20">
        <v>15</v>
      </c>
      <c r="W27" s="20">
        <v>15</v>
      </c>
      <c r="X27" s="20">
        <v>10</v>
      </c>
      <c r="Y27" s="20">
        <v>60</v>
      </c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>
        <v>4</v>
      </c>
      <c r="AO27" s="20"/>
      <c r="AP27" s="20"/>
      <c r="AQ27" s="20"/>
      <c r="AR27" s="20">
        <v>2</v>
      </c>
      <c r="AS27" s="20"/>
      <c r="AT27" s="20">
        <v>4</v>
      </c>
      <c r="AU27" s="20"/>
      <c r="AW27" s="28"/>
      <c r="AX27" s="29"/>
      <c r="AY27" s="29"/>
      <c r="AZ27" s="29"/>
    </row>
    <row r="28" spans="1:52" s="32" customFormat="1" ht="36" customHeight="1">
      <c r="A28" s="14" t="s">
        <v>24</v>
      </c>
      <c r="B28" s="36" t="s">
        <v>168</v>
      </c>
      <c r="C28" s="16" t="s">
        <v>77</v>
      </c>
      <c r="D28" s="17">
        <f t="shared" si="8"/>
        <v>100</v>
      </c>
      <c r="E28" s="17">
        <f t="shared" si="9"/>
        <v>40</v>
      </c>
      <c r="F28" s="18">
        <f t="shared" si="14"/>
        <v>0</v>
      </c>
      <c r="G28" s="18">
        <f t="shared" si="14"/>
        <v>30</v>
      </c>
      <c r="H28" s="19"/>
      <c r="I28" s="19">
        <v>30</v>
      </c>
      <c r="J28" s="19"/>
      <c r="K28" s="19"/>
      <c r="L28" s="18">
        <f t="shared" si="15"/>
        <v>10</v>
      </c>
      <c r="M28" s="17">
        <f t="shared" si="15"/>
        <v>60</v>
      </c>
      <c r="N28" s="20"/>
      <c r="O28" s="20"/>
      <c r="P28" s="20"/>
      <c r="Q28" s="20"/>
      <c r="R28" s="20"/>
      <c r="S28" s="20"/>
      <c r="T28" s="20"/>
      <c r="U28" s="20"/>
      <c r="V28" s="20"/>
      <c r="W28" s="20">
        <v>30</v>
      </c>
      <c r="X28" s="20">
        <v>10</v>
      </c>
      <c r="Y28" s="20">
        <v>60</v>
      </c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>
        <v>4</v>
      </c>
      <c r="AO28" s="20"/>
      <c r="AP28" s="20"/>
      <c r="AQ28" s="20"/>
      <c r="AR28" s="20">
        <v>2</v>
      </c>
      <c r="AS28" s="20"/>
      <c r="AT28" s="20">
        <v>4</v>
      </c>
      <c r="AU28" s="20"/>
      <c r="AW28" s="33"/>
      <c r="AX28" s="34"/>
      <c r="AY28" s="34"/>
      <c r="AZ28" s="34"/>
    </row>
    <row r="29" spans="1:52" s="8" customFormat="1" ht="36" customHeight="1">
      <c r="A29" s="14" t="s">
        <v>25</v>
      </c>
      <c r="B29" s="15" t="s">
        <v>89</v>
      </c>
      <c r="C29" s="16" t="s">
        <v>78</v>
      </c>
      <c r="D29" s="17">
        <f t="shared" si="8"/>
        <v>50</v>
      </c>
      <c r="E29" s="17">
        <f t="shared" si="9"/>
        <v>25</v>
      </c>
      <c r="F29" s="18">
        <f t="shared" si="14"/>
        <v>0</v>
      </c>
      <c r="G29" s="18">
        <f t="shared" si="14"/>
        <v>15</v>
      </c>
      <c r="H29" s="19">
        <v>15</v>
      </c>
      <c r="I29" s="19"/>
      <c r="J29" s="19"/>
      <c r="K29" s="19"/>
      <c r="L29" s="18">
        <f t="shared" si="15"/>
        <v>10</v>
      </c>
      <c r="M29" s="17">
        <f t="shared" si="15"/>
        <v>25</v>
      </c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>
        <v>15</v>
      </c>
      <c r="AJ29" s="20">
        <v>10</v>
      </c>
      <c r="AK29" s="20">
        <v>25</v>
      </c>
      <c r="AL29" s="20"/>
      <c r="AM29" s="20"/>
      <c r="AN29" s="20"/>
      <c r="AO29" s="20"/>
      <c r="AP29" s="20"/>
      <c r="AQ29" s="20">
        <v>2</v>
      </c>
      <c r="AR29" s="20">
        <v>1</v>
      </c>
      <c r="AS29" s="20"/>
      <c r="AT29" s="20">
        <v>2</v>
      </c>
      <c r="AU29" s="20"/>
      <c r="AW29" s="28"/>
      <c r="AX29" s="29"/>
      <c r="AY29" s="29"/>
      <c r="AZ29" s="29"/>
    </row>
    <row r="30" spans="1:52" s="21" customFormat="1" ht="36" customHeight="1">
      <c r="A30" s="1" t="s">
        <v>19</v>
      </c>
      <c r="B30" s="10" t="s">
        <v>38</v>
      </c>
      <c r="C30" s="1"/>
      <c r="D30" s="11">
        <f aca="true" t="shared" si="16" ref="D30:AU30">SUM(D31:D51)</f>
        <v>2270</v>
      </c>
      <c r="E30" s="11">
        <f t="shared" si="16"/>
        <v>885</v>
      </c>
      <c r="F30" s="12">
        <f t="shared" si="16"/>
        <v>225</v>
      </c>
      <c r="G30" s="12">
        <f t="shared" si="16"/>
        <v>460</v>
      </c>
      <c r="H30" s="12">
        <f t="shared" si="16"/>
        <v>220</v>
      </c>
      <c r="I30" s="12">
        <f t="shared" si="16"/>
        <v>180</v>
      </c>
      <c r="J30" s="12">
        <f t="shared" si="16"/>
        <v>60</v>
      </c>
      <c r="K30" s="12">
        <f t="shared" si="16"/>
        <v>0</v>
      </c>
      <c r="L30" s="12">
        <f t="shared" si="16"/>
        <v>200</v>
      </c>
      <c r="M30" s="11">
        <f t="shared" si="16"/>
        <v>1385</v>
      </c>
      <c r="N30" s="12">
        <f t="shared" si="16"/>
        <v>15</v>
      </c>
      <c r="O30" s="12">
        <f t="shared" si="16"/>
        <v>30</v>
      </c>
      <c r="P30" s="12">
        <f t="shared" si="16"/>
        <v>5</v>
      </c>
      <c r="Q30" s="12">
        <f t="shared" si="16"/>
        <v>25</v>
      </c>
      <c r="R30" s="12">
        <f t="shared" si="16"/>
        <v>30</v>
      </c>
      <c r="S30" s="12">
        <f t="shared" si="16"/>
        <v>60</v>
      </c>
      <c r="T30" s="12">
        <f t="shared" si="16"/>
        <v>10</v>
      </c>
      <c r="U30" s="12">
        <f t="shared" si="16"/>
        <v>230</v>
      </c>
      <c r="V30" s="12">
        <f t="shared" si="16"/>
        <v>45</v>
      </c>
      <c r="W30" s="12">
        <f t="shared" si="16"/>
        <v>60</v>
      </c>
      <c r="X30" s="12">
        <f t="shared" si="16"/>
        <v>40</v>
      </c>
      <c r="Y30" s="12">
        <f t="shared" si="16"/>
        <v>275</v>
      </c>
      <c r="Z30" s="12">
        <f t="shared" si="16"/>
        <v>120</v>
      </c>
      <c r="AA30" s="12">
        <f t="shared" si="16"/>
        <v>115</v>
      </c>
      <c r="AB30" s="12">
        <f t="shared" si="16"/>
        <v>65</v>
      </c>
      <c r="AC30" s="12">
        <f t="shared" si="16"/>
        <v>330</v>
      </c>
      <c r="AD30" s="12">
        <f t="shared" si="16"/>
        <v>15</v>
      </c>
      <c r="AE30" s="12">
        <f t="shared" si="16"/>
        <v>105</v>
      </c>
      <c r="AF30" s="12">
        <f t="shared" si="16"/>
        <v>30</v>
      </c>
      <c r="AG30" s="12">
        <f t="shared" si="16"/>
        <v>270</v>
      </c>
      <c r="AH30" s="12">
        <f t="shared" si="16"/>
        <v>0</v>
      </c>
      <c r="AI30" s="12">
        <f t="shared" si="16"/>
        <v>90</v>
      </c>
      <c r="AJ30" s="12">
        <f t="shared" si="16"/>
        <v>50</v>
      </c>
      <c r="AK30" s="12">
        <f t="shared" si="16"/>
        <v>255</v>
      </c>
      <c r="AL30" s="12">
        <f t="shared" si="16"/>
        <v>3</v>
      </c>
      <c r="AM30" s="12">
        <f t="shared" si="16"/>
        <v>12</v>
      </c>
      <c r="AN30" s="12">
        <f t="shared" si="16"/>
        <v>16</v>
      </c>
      <c r="AO30" s="12">
        <f t="shared" si="16"/>
        <v>24</v>
      </c>
      <c r="AP30" s="12">
        <f t="shared" si="16"/>
        <v>16</v>
      </c>
      <c r="AQ30" s="12">
        <f t="shared" si="16"/>
        <v>15</v>
      </c>
      <c r="AR30" s="12">
        <f t="shared" si="16"/>
        <v>37</v>
      </c>
      <c r="AS30" s="12">
        <f t="shared" si="16"/>
        <v>86</v>
      </c>
      <c r="AT30" s="12">
        <f t="shared" si="16"/>
        <v>0</v>
      </c>
      <c r="AU30" s="12">
        <f t="shared" si="16"/>
        <v>29</v>
      </c>
      <c r="AW30" s="28"/>
      <c r="AX30" s="29"/>
      <c r="AY30" s="29"/>
      <c r="AZ30" s="29"/>
    </row>
    <row r="31" spans="1:52" s="8" customFormat="1" ht="36" customHeight="1">
      <c r="A31" s="14" t="s">
        <v>10</v>
      </c>
      <c r="B31" s="15" t="s">
        <v>99</v>
      </c>
      <c r="C31" s="16" t="s">
        <v>71</v>
      </c>
      <c r="D31" s="17">
        <f aca="true" t="shared" si="17" ref="D31:D51">SUM(E31,M31)</f>
        <v>75</v>
      </c>
      <c r="E31" s="17">
        <f aca="true" t="shared" si="18" ref="E31:E51">SUM(F31:G31,L31)</f>
        <v>50</v>
      </c>
      <c r="F31" s="18">
        <f aca="true" t="shared" si="19" ref="F31:F51">SUM(N31,R31,V31,Z31,AD31,AH31)</f>
        <v>15</v>
      </c>
      <c r="G31" s="18">
        <f aca="true" t="shared" si="20" ref="G31:G51">SUM(O31,S31,W31,AA31,AE31,AI31)</f>
        <v>30</v>
      </c>
      <c r="H31" s="19">
        <v>30</v>
      </c>
      <c r="I31" s="19"/>
      <c r="J31" s="19"/>
      <c r="K31" s="19"/>
      <c r="L31" s="18">
        <f aca="true" t="shared" si="21" ref="L31:L51">SUM(P31,T31,X31,AB31,AF31,AJ31)</f>
        <v>5</v>
      </c>
      <c r="M31" s="17">
        <f aca="true" t="shared" si="22" ref="M31:M51">SUM(Q31,U31,Y31,AC31,AG31,AK31)</f>
        <v>25</v>
      </c>
      <c r="N31" s="20">
        <v>15</v>
      </c>
      <c r="O31" s="20">
        <v>30</v>
      </c>
      <c r="P31" s="20">
        <v>5</v>
      </c>
      <c r="Q31" s="20">
        <v>25</v>
      </c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>
        <v>3</v>
      </c>
      <c r="AM31" s="20"/>
      <c r="AN31" s="20"/>
      <c r="AO31" s="20"/>
      <c r="AP31" s="20"/>
      <c r="AQ31" s="20"/>
      <c r="AR31" s="20">
        <v>2</v>
      </c>
      <c r="AS31" s="20">
        <v>3</v>
      </c>
      <c r="AT31" s="20"/>
      <c r="AU31" s="20"/>
      <c r="AW31" s="28"/>
      <c r="AX31" s="29"/>
      <c r="AY31" s="29"/>
      <c r="AZ31" s="29"/>
    </row>
    <row r="32" spans="1:52" s="8" customFormat="1" ht="36" customHeight="1">
      <c r="A32" s="14" t="s">
        <v>9</v>
      </c>
      <c r="B32" s="15" t="s">
        <v>102</v>
      </c>
      <c r="C32" s="16" t="s">
        <v>73</v>
      </c>
      <c r="D32" s="17">
        <f t="shared" si="17"/>
        <v>75</v>
      </c>
      <c r="E32" s="17">
        <f t="shared" si="18"/>
        <v>50</v>
      </c>
      <c r="F32" s="18">
        <f t="shared" si="19"/>
        <v>15</v>
      </c>
      <c r="G32" s="18">
        <f t="shared" si="20"/>
        <v>30</v>
      </c>
      <c r="H32" s="19">
        <v>30</v>
      </c>
      <c r="I32" s="19"/>
      <c r="J32" s="19"/>
      <c r="K32" s="19"/>
      <c r="L32" s="18">
        <f t="shared" si="21"/>
        <v>5</v>
      </c>
      <c r="M32" s="17">
        <f t="shared" si="22"/>
        <v>25</v>
      </c>
      <c r="N32" s="20"/>
      <c r="O32" s="20"/>
      <c r="P32" s="20"/>
      <c r="Q32" s="20"/>
      <c r="R32" s="20">
        <v>15</v>
      </c>
      <c r="S32" s="20">
        <v>30</v>
      </c>
      <c r="T32" s="20">
        <v>5</v>
      </c>
      <c r="U32" s="20">
        <v>25</v>
      </c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>
        <v>3</v>
      </c>
      <c r="AN32" s="20"/>
      <c r="AO32" s="20"/>
      <c r="AP32" s="20"/>
      <c r="AQ32" s="20"/>
      <c r="AR32" s="20">
        <v>2</v>
      </c>
      <c r="AS32" s="20">
        <v>3</v>
      </c>
      <c r="AT32" s="20"/>
      <c r="AU32" s="20"/>
      <c r="AW32" s="28"/>
      <c r="AX32" s="29"/>
      <c r="AY32" s="29"/>
      <c r="AZ32" s="29"/>
    </row>
    <row r="33" spans="1:52" s="8" customFormat="1" ht="36" customHeight="1">
      <c r="A33" s="14" t="s">
        <v>8</v>
      </c>
      <c r="B33" s="15" t="s">
        <v>100</v>
      </c>
      <c r="C33" s="16" t="s">
        <v>73</v>
      </c>
      <c r="D33" s="17">
        <f t="shared" si="17"/>
        <v>75</v>
      </c>
      <c r="E33" s="17">
        <f t="shared" si="18"/>
        <v>50</v>
      </c>
      <c r="F33" s="18">
        <f t="shared" si="19"/>
        <v>15</v>
      </c>
      <c r="G33" s="18">
        <f t="shared" si="20"/>
        <v>30</v>
      </c>
      <c r="H33" s="19">
        <v>30</v>
      </c>
      <c r="I33" s="19"/>
      <c r="J33" s="19"/>
      <c r="K33" s="19"/>
      <c r="L33" s="18">
        <f t="shared" si="21"/>
        <v>5</v>
      </c>
      <c r="M33" s="17">
        <f t="shared" si="22"/>
        <v>25</v>
      </c>
      <c r="N33" s="20"/>
      <c r="O33" s="20"/>
      <c r="P33" s="20"/>
      <c r="Q33" s="20"/>
      <c r="R33" s="20">
        <v>15</v>
      </c>
      <c r="S33" s="20">
        <v>30</v>
      </c>
      <c r="T33" s="20">
        <v>5</v>
      </c>
      <c r="U33" s="20">
        <v>25</v>
      </c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>
        <v>3</v>
      </c>
      <c r="AN33" s="20"/>
      <c r="AO33" s="20"/>
      <c r="AP33" s="20"/>
      <c r="AQ33" s="20"/>
      <c r="AR33" s="20">
        <v>2</v>
      </c>
      <c r="AS33" s="20">
        <v>3</v>
      </c>
      <c r="AT33" s="20"/>
      <c r="AU33" s="20"/>
      <c r="AW33" s="28"/>
      <c r="AX33" s="29"/>
      <c r="AY33" s="29"/>
      <c r="AZ33" s="29"/>
    </row>
    <row r="34" spans="1:52" s="8" customFormat="1" ht="36" customHeight="1">
      <c r="A34" s="14" t="s">
        <v>7</v>
      </c>
      <c r="B34" s="15" t="s">
        <v>85</v>
      </c>
      <c r="C34" s="16" t="s">
        <v>69</v>
      </c>
      <c r="D34" s="17">
        <f t="shared" si="17"/>
        <v>100</v>
      </c>
      <c r="E34" s="17">
        <f t="shared" si="18"/>
        <v>45</v>
      </c>
      <c r="F34" s="18">
        <f t="shared" si="19"/>
        <v>15</v>
      </c>
      <c r="G34" s="18">
        <f t="shared" si="20"/>
        <v>15</v>
      </c>
      <c r="H34" s="19">
        <v>15</v>
      </c>
      <c r="I34" s="19"/>
      <c r="J34" s="19"/>
      <c r="K34" s="19"/>
      <c r="L34" s="18">
        <f t="shared" si="21"/>
        <v>15</v>
      </c>
      <c r="M34" s="17">
        <f t="shared" si="22"/>
        <v>55</v>
      </c>
      <c r="N34" s="20"/>
      <c r="O34" s="20"/>
      <c r="P34" s="20"/>
      <c r="Q34" s="20"/>
      <c r="R34" s="20"/>
      <c r="S34" s="20"/>
      <c r="T34" s="20"/>
      <c r="U34" s="20"/>
      <c r="V34" s="20">
        <v>15</v>
      </c>
      <c r="W34" s="20">
        <v>15</v>
      </c>
      <c r="X34" s="20">
        <v>15</v>
      </c>
      <c r="Y34" s="20">
        <v>55</v>
      </c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>
        <v>4</v>
      </c>
      <c r="AO34" s="20"/>
      <c r="AP34" s="20"/>
      <c r="AQ34" s="20"/>
      <c r="AR34" s="20">
        <v>2</v>
      </c>
      <c r="AS34" s="20">
        <v>4</v>
      </c>
      <c r="AT34" s="20"/>
      <c r="AU34" s="20"/>
      <c r="AW34" s="28"/>
      <c r="AX34" s="29"/>
      <c r="AY34" s="29"/>
      <c r="AZ34" s="29"/>
    </row>
    <row r="35" spans="1:52" s="8" customFormat="1" ht="36" customHeight="1">
      <c r="A35" s="14" t="s">
        <v>6</v>
      </c>
      <c r="B35" s="15" t="s">
        <v>91</v>
      </c>
      <c r="C35" s="16" t="s">
        <v>77</v>
      </c>
      <c r="D35" s="17">
        <f t="shared" si="17"/>
        <v>100</v>
      </c>
      <c r="E35" s="17">
        <f t="shared" si="18"/>
        <v>45</v>
      </c>
      <c r="F35" s="18">
        <f t="shared" si="19"/>
        <v>15</v>
      </c>
      <c r="G35" s="18">
        <f t="shared" si="20"/>
        <v>15</v>
      </c>
      <c r="H35" s="19">
        <v>15</v>
      </c>
      <c r="I35" s="19"/>
      <c r="J35" s="19"/>
      <c r="K35" s="19"/>
      <c r="L35" s="18">
        <f t="shared" si="21"/>
        <v>15</v>
      </c>
      <c r="M35" s="17">
        <f t="shared" si="22"/>
        <v>55</v>
      </c>
      <c r="N35" s="20"/>
      <c r="O35" s="20"/>
      <c r="P35" s="20"/>
      <c r="Q35" s="20"/>
      <c r="R35" s="20"/>
      <c r="S35" s="20"/>
      <c r="T35" s="20"/>
      <c r="U35" s="20"/>
      <c r="V35" s="20">
        <v>15</v>
      </c>
      <c r="W35" s="20">
        <v>15</v>
      </c>
      <c r="X35" s="20">
        <v>15</v>
      </c>
      <c r="Y35" s="20">
        <v>55</v>
      </c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>
        <v>4</v>
      </c>
      <c r="AO35" s="20"/>
      <c r="AP35" s="20"/>
      <c r="AQ35" s="20"/>
      <c r="AR35" s="20">
        <v>2</v>
      </c>
      <c r="AS35" s="20">
        <v>4</v>
      </c>
      <c r="AT35" s="20"/>
      <c r="AU35" s="20"/>
      <c r="AW35" s="28"/>
      <c r="AX35" s="29"/>
      <c r="AY35" s="29"/>
      <c r="AZ35" s="29"/>
    </row>
    <row r="36" spans="1:52" s="8" customFormat="1" ht="36" customHeight="1">
      <c r="A36" s="14" t="s">
        <v>5</v>
      </c>
      <c r="B36" s="15" t="s">
        <v>101</v>
      </c>
      <c r="C36" s="16" t="s">
        <v>69</v>
      </c>
      <c r="D36" s="17">
        <f t="shared" si="17"/>
        <v>100</v>
      </c>
      <c r="E36" s="17">
        <f t="shared" si="18"/>
        <v>55</v>
      </c>
      <c r="F36" s="18">
        <f t="shared" si="19"/>
        <v>15</v>
      </c>
      <c r="G36" s="18">
        <f t="shared" si="20"/>
        <v>30</v>
      </c>
      <c r="H36" s="19">
        <v>15</v>
      </c>
      <c r="I36" s="19"/>
      <c r="J36" s="19">
        <v>15</v>
      </c>
      <c r="K36" s="19"/>
      <c r="L36" s="18">
        <f t="shared" si="21"/>
        <v>10</v>
      </c>
      <c r="M36" s="17">
        <f t="shared" si="22"/>
        <v>45</v>
      </c>
      <c r="N36" s="20"/>
      <c r="O36" s="20"/>
      <c r="P36" s="20"/>
      <c r="Q36" s="20"/>
      <c r="R36" s="20"/>
      <c r="S36" s="20"/>
      <c r="T36" s="20"/>
      <c r="U36" s="20"/>
      <c r="V36" s="20">
        <v>15</v>
      </c>
      <c r="W36" s="20">
        <v>30</v>
      </c>
      <c r="X36" s="20">
        <v>10</v>
      </c>
      <c r="Y36" s="20">
        <v>45</v>
      </c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>
        <v>4</v>
      </c>
      <c r="AO36" s="20"/>
      <c r="AP36" s="20"/>
      <c r="AQ36" s="20"/>
      <c r="AR36" s="20">
        <v>2</v>
      </c>
      <c r="AS36" s="20">
        <v>4</v>
      </c>
      <c r="AT36" s="20"/>
      <c r="AU36" s="20"/>
      <c r="AW36" s="28"/>
      <c r="AX36" s="29"/>
      <c r="AY36" s="29"/>
      <c r="AZ36" s="29"/>
    </row>
    <row r="37" spans="1:52" s="8" customFormat="1" ht="36" customHeight="1">
      <c r="A37" s="14" t="s">
        <v>20</v>
      </c>
      <c r="B37" s="15" t="s">
        <v>92</v>
      </c>
      <c r="C37" s="16" t="s">
        <v>67</v>
      </c>
      <c r="D37" s="17">
        <f>SUM(E37,M37)</f>
        <v>50</v>
      </c>
      <c r="E37" s="17">
        <f>SUM(F37:G37,L37)</f>
        <v>28</v>
      </c>
      <c r="F37" s="18">
        <f>SUM(N37,R37,V37,Z37,AD37,AH37)</f>
        <v>15</v>
      </c>
      <c r="G37" s="18">
        <f>SUM(O37,S37,W37,AA37,AE37,AI37)</f>
        <v>8</v>
      </c>
      <c r="H37" s="19">
        <v>8</v>
      </c>
      <c r="I37" s="19"/>
      <c r="J37" s="19"/>
      <c r="K37" s="19"/>
      <c r="L37" s="18">
        <f>SUM(P37,T37,X37,AB37,AF37,AJ37)</f>
        <v>5</v>
      </c>
      <c r="M37" s="17">
        <f>SUM(Q37,U37,Y37,AC37,AG37,AK37)</f>
        <v>22</v>
      </c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>
        <v>15</v>
      </c>
      <c r="AA37" s="20">
        <v>8</v>
      </c>
      <c r="AB37" s="20">
        <v>5</v>
      </c>
      <c r="AC37" s="20">
        <v>22</v>
      </c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>
        <v>2</v>
      </c>
      <c r="AP37" s="20"/>
      <c r="AQ37" s="20"/>
      <c r="AR37" s="20">
        <v>1</v>
      </c>
      <c r="AS37" s="20">
        <v>2</v>
      </c>
      <c r="AT37" s="20"/>
      <c r="AU37" s="20"/>
      <c r="AW37" s="28"/>
      <c r="AX37" s="29"/>
      <c r="AY37" s="29"/>
      <c r="AZ37" s="29"/>
    </row>
    <row r="38" spans="1:52" s="8" customFormat="1" ht="36" customHeight="1">
      <c r="A38" s="14" t="s">
        <v>21</v>
      </c>
      <c r="B38" s="15" t="s">
        <v>83</v>
      </c>
      <c r="C38" s="16" t="s">
        <v>67</v>
      </c>
      <c r="D38" s="17">
        <f t="shared" si="17"/>
        <v>50</v>
      </c>
      <c r="E38" s="17">
        <f t="shared" si="18"/>
        <v>28</v>
      </c>
      <c r="F38" s="18">
        <f t="shared" si="19"/>
        <v>15</v>
      </c>
      <c r="G38" s="18">
        <f t="shared" si="20"/>
        <v>8</v>
      </c>
      <c r="H38" s="19">
        <v>8</v>
      </c>
      <c r="I38" s="19"/>
      <c r="J38" s="19"/>
      <c r="K38" s="19"/>
      <c r="L38" s="18">
        <f t="shared" si="21"/>
        <v>5</v>
      </c>
      <c r="M38" s="17">
        <f t="shared" si="22"/>
        <v>22</v>
      </c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>
        <v>15</v>
      </c>
      <c r="AA38" s="20">
        <v>8</v>
      </c>
      <c r="AB38" s="20">
        <v>5</v>
      </c>
      <c r="AC38" s="20">
        <v>22</v>
      </c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>
        <v>2</v>
      </c>
      <c r="AP38" s="20"/>
      <c r="AQ38" s="20"/>
      <c r="AR38" s="20">
        <v>1</v>
      </c>
      <c r="AS38" s="20">
        <v>2</v>
      </c>
      <c r="AT38" s="20"/>
      <c r="AU38" s="20"/>
      <c r="AW38" s="28"/>
      <c r="AX38" s="29"/>
      <c r="AY38" s="29"/>
      <c r="AZ38" s="29"/>
    </row>
    <row r="39" spans="1:52" s="8" customFormat="1" ht="36" customHeight="1">
      <c r="A39" s="14" t="s">
        <v>22</v>
      </c>
      <c r="B39" s="15" t="s">
        <v>93</v>
      </c>
      <c r="C39" s="16" t="s">
        <v>67</v>
      </c>
      <c r="D39" s="17">
        <f t="shared" si="17"/>
        <v>50</v>
      </c>
      <c r="E39" s="17">
        <f t="shared" si="18"/>
        <v>28</v>
      </c>
      <c r="F39" s="18">
        <f t="shared" si="19"/>
        <v>15</v>
      </c>
      <c r="G39" s="18">
        <f t="shared" si="20"/>
        <v>8</v>
      </c>
      <c r="H39" s="19">
        <v>8</v>
      </c>
      <c r="I39" s="19"/>
      <c r="J39" s="19"/>
      <c r="K39" s="19"/>
      <c r="L39" s="18">
        <f t="shared" si="21"/>
        <v>5</v>
      </c>
      <c r="M39" s="17">
        <f t="shared" si="22"/>
        <v>22</v>
      </c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>
        <v>15</v>
      </c>
      <c r="AA39" s="20">
        <v>8</v>
      </c>
      <c r="AB39" s="20">
        <v>5</v>
      </c>
      <c r="AC39" s="20">
        <v>22</v>
      </c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>
        <v>2</v>
      </c>
      <c r="AP39" s="20"/>
      <c r="AQ39" s="20"/>
      <c r="AR39" s="20">
        <v>1</v>
      </c>
      <c r="AS39" s="20">
        <v>2</v>
      </c>
      <c r="AT39" s="20"/>
      <c r="AU39" s="20"/>
      <c r="AW39" s="28"/>
      <c r="AX39" s="29"/>
      <c r="AY39" s="29"/>
      <c r="AZ39" s="29"/>
    </row>
    <row r="40" spans="1:52" s="8" customFormat="1" ht="36" customHeight="1">
      <c r="A40" s="14" t="s">
        <v>23</v>
      </c>
      <c r="B40" s="15" t="s">
        <v>86</v>
      </c>
      <c r="C40" s="16" t="s">
        <v>79</v>
      </c>
      <c r="D40" s="17">
        <f t="shared" si="17"/>
        <v>50</v>
      </c>
      <c r="E40" s="17">
        <f t="shared" si="18"/>
        <v>28</v>
      </c>
      <c r="F40" s="18">
        <f t="shared" si="19"/>
        <v>15</v>
      </c>
      <c r="G40" s="18">
        <f t="shared" si="20"/>
        <v>8</v>
      </c>
      <c r="H40" s="19">
        <v>8</v>
      </c>
      <c r="I40" s="19"/>
      <c r="J40" s="19"/>
      <c r="K40" s="19"/>
      <c r="L40" s="18">
        <f t="shared" si="21"/>
        <v>5</v>
      </c>
      <c r="M40" s="17">
        <f t="shared" si="22"/>
        <v>22</v>
      </c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>
        <v>15</v>
      </c>
      <c r="AA40" s="20">
        <v>8</v>
      </c>
      <c r="AB40" s="20">
        <v>5</v>
      </c>
      <c r="AC40" s="20">
        <v>22</v>
      </c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>
        <v>2</v>
      </c>
      <c r="AP40" s="20"/>
      <c r="AQ40" s="20"/>
      <c r="AR40" s="20">
        <v>1</v>
      </c>
      <c r="AS40" s="20">
        <v>2</v>
      </c>
      <c r="AT40" s="20"/>
      <c r="AU40" s="20"/>
      <c r="AW40" s="28"/>
      <c r="AX40" s="29"/>
      <c r="AY40" s="29"/>
      <c r="AZ40" s="29"/>
    </row>
    <row r="41" spans="1:52" s="8" customFormat="1" ht="36" customHeight="1">
      <c r="A41" s="14" t="s">
        <v>24</v>
      </c>
      <c r="B41" s="15" t="s">
        <v>84</v>
      </c>
      <c r="C41" s="16" t="s">
        <v>67</v>
      </c>
      <c r="D41" s="17">
        <f t="shared" si="17"/>
        <v>50</v>
      </c>
      <c r="E41" s="17">
        <f t="shared" si="18"/>
        <v>40</v>
      </c>
      <c r="F41" s="18">
        <f t="shared" si="19"/>
        <v>0</v>
      </c>
      <c r="G41" s="18">
        <f t="shared" si="20"/>
        <v>30</v>
      </c>
      <c r="H41" s="19"/>
      <c r="I41" s="19">
        <v>30</v>
      </c>
      <c r="J41" s="19"/>
      <c r="K41" s="19"/>
      <c r="L41" s="18">
        <f t="shared" si="21"/>
        <v>10</v>
      </c>
      <c r="M41" s="17">
        <f t="shared" si="22"/>
        <v>10</v>
      </c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>
        <v>30</v>
      </c>
      <c r="AB41" s="20">
        <v>10</v>
      </c>
      <c r="AC41" s="20">
        <v>10</v>
      </c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>
        <v>2</v>
      </c>
      <c r="AP41" s="20"/>
      <c r="AQ41" s="20"/>
      <c r="AR41" s="20">
        <v>2</v>
      </c>
      <c r="AS41" s="20">
        <v>2</v>
      </c>
      <c r="AT41" s="20"/>
      <c r="AU41" s="20"/>
      <c r="AW41" s="28"/>
      <c r="AX41" s="29"/>
      <c r="AY41" s="29"/>
      <c r="AZ41" s="29"/>
    </row>
    <row r="42" spans="1:52" s="8" customFormat="1" ht="36" customHeight="1">
      <c r="A42" s="14" t="s">
        <v>25</v>
      </c>
      <c r="B42" s="15" t="s">
        <v>81</v>
      </c>
      <c r="C42" s="16" t="s">
        <v>67</v>
      </c>
      <c r="D42" s="17">
        <f t="shared" si="17"/>
        <v>50</v>
      </c>
      <c r="E42" s="17">
        <f t="shared" si="18"/>
        <v>40</v>
      </c>
      <c r="F42" s="18">
        <f t="shared" si="19"/>
        <v>15</v>
      </c>
      <c r="G42" s="18">
        <f t="shared" si="20"/>
        <v>15</v>
      </c>
      <c r="H42" s="19">
        <v>15</v>
      </c>
      <c r="I42" s="19"/>
      <c r="J42" s="19"/>
      <c r="K42" s="19"/>
      <c r="L42" s="18">
        <f t="shared" si="21"/>
        <v>10</v>
      </c>
      <c r="M42" s="17">
        <f t="shared" si="22"/>
        <v>10</v>
      </c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>
        <v>15</v>
      </c>
      <c r="AA42" s="20">
        <v>15</v>
      </c>
      <c r="AB42" s="20">
        <v>10</v>
      </c>
      <c r="AC42" s="20">
        <v>10</v>
      </c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>
        <v>2</v>
      </c>
      <c r="AP42" s="20"/>
      <c r="AQ42" s="20"/>
      <c r="AR42" s="20">
        <v>2</v>
      </c>
      <c r="AS42" s="20">
        <v>2</v>
      </c>
      <c r="AT42" s="20"/>
      <c r="AU42" s="20"/>
      <c r="AW42" s="28"/>
      <c r="AX42" s="29"/>
      <c r="AY42" s="29"/>
      <c r="AZ42" s="29"/>
    </row>
    <row r="43" spans="1:52" s="8" customFormat="1" ht="36" customHeight="1">
      <c r="A43" s="14" t="s">
        <v>26</v>
      </c>
      <c r="B43" s="15" t="s">
        <v>90</v>
      </c>
      <c r="C43" s="16" t="s">
        <v>67</v>
      </c>
      <c r="D43" s="17">
        <f t="shared" si="17"/>
        <v>50</v>
      </c>
      <c r="E43" s="17">
        <f t="shared" si="18"/>
        <v>40</v>
      </c>
      <c r="F43" s="18">
        <f t="shared" si="19"/>
        <v>15</v>
      </c>
      <c r="G43" s="18">
        <f t="shared" si="20"/>
        <v>15</v>
      </c>
      <c r="H43" s="19">
        <v>15</v>
      </c>
      <c r="I43" s="19"/>
      <c r="J43" s="19"/>
      <c r="K43" s="19"/>
      <c r="L43" s="18">
        <f t="shared" si="21"/>
        <v>10</v>
      </c>
      <c r="M43" s="17">
        <f t="shared" si="22"/>
        <v>10</v>
      </c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>
        <v>15</v>
      </c>
      <c r="AA43" s="20">
        <v>15</v>
      </c>
      <c r="AB43" s="20">
        <v>10</v>
      </c>
      <c r="AC43" s="20">
        <v>10</v>
      </c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>
        <v>2</v>
      </c>
      <c r="AP43" s="20"/>
      <c r="AQ43" s="20"/>
      <c r="AR43" s="20">
        <v>2</v>
      </c>
      <c r="AS43" s="20">
        <v>2</v>
      </c>
      <c r="AT43" s="20"/>
      <c r="AU43" s="20"/>
      <c r="AW43" s="28"/>
      <c r="AX43" s="29"/>
      <c r="AY43" s="29"/>
      <c r="AZ43" s="29"/>
    </row>
    <row r="44" spans="1:52" s="8" customFormat="1" ht="36" customHeight="1">
      <c r="A44" s="14" t="s">
        <v>27</v>
      </c>
      <c r="B44" s="15" t="s">
        <v>82</v>
      </c>
      <c r="C44" s="16" t="s">
        <v>79</v>
      </c>
      <c r="D44" s="17">
        <f>SUM(E44,M44)</f>
        <v>50</v>
      </c>
      <c r="E44" s="17">
        <f>SUM(F44:G44,L44)</f>
        <v>40</v>
      </c>
      <c r="F44" s="18">
        <f>SUM(N44,R44,V44,Z44,AD44,AH44)</f>
        <v>15</v>
      </c>
      <c r="G44" s="18">
        <f>SUM(O44,S44,W44,AA44,AE44,AI44)</f>
        <v>15</v>
      </c>
      <c r="H44" s="19">
        <v>15</v>
      </c>
      <c r="I44" s="19"/>
      <c r="J44" s="19"/>
      <c r="K44" s="19"/>
      <c r="L44" s="18">
        <f>SUM(P44,T44,X44,AB44,AF44,AJ44)</f>
        <v>10</v>
      </c>
      <c r="M44" s="17">
        <f>SUM(Q44,U44,Y44,AC44,AG44,AK44)</f>
        <v>10</v>
      </c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>
        <v>15</v>
      </c>
      <c r="AA44" s="20">
        <v>15</v>
      </c>
      <c r="AB44" s="20">
        <v>10</v>
      </c>
      <c r="AC44" s="20">
        <v>10</v>
      </c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>
        <v>2</v>
      </c>
      <c r="AP44" s="20"/>
      <c r="AQ44" s="20"/>
      <c r="AR44" s="20">
        <v>2</v>
      </c>
      <c r="AS44" s="20">
        <v>2</v>
      </c>
      <c r="AT44" s="20"/>
      <c r="AU44" s="20"/>
      <c r="AW44" s="28"/>
      <c r="AX44" s="29"/>
      <c r="AY44" s="29"/>
      <c r="AZ44" s="29"/>
    </row>
    <row r="45" spans="1:52" s="8" customFormat="1" ht="36" customHeight="1">
      <c r="A45" s="14" t="s">
        <v>28</v>
      </c>
      <c r="B45" s="15" t="s">
        <v>139</v>
      </c>
      <c r="C45" s="16" t="s">
        <v>67</v>
      </c>
      <c r="D45" s="17">
        <f>SUM(E45,M45)</f>
        <v>50</v>
      </c>
      <c r="E45" s="17">
        <f>SUM(F45:G45,L45)</f>
        <v>28</v>
      </c>
      <c r="F45" s="18">
        <f>SUM(N45,R45,V45,Z45,AD45,AH45)</f>
        <v>15</v>
      </c>
      <c r="G45" s="18">
        <f>SUM(O45,S45,W45,AA45,AE45,AI45)</f>
        <v>8</v>
      </c>
      <c r="H45" s="19">
        <v>8</v>
      </c>
      <c r="I45" s="19"/>
      <c r="J45" s="19"/>
      <c r="K45" s="19"/>
      <c r="L45" s="18">
        <f>SUM(P45,T45,X45,AB45,AF45,AJ45)</f>
        <v>5</v>
      </c>
      <c r="M45" s="17">
        <f>SUM(Q45,U45,Y45,AC45,AG45,AK45)</f>
        <v>22</v>
      </c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>
        <v>15</v>
      </c>
      <c r="AA45" s="20">
        <v>8</v>
      </c>
      <c r="AB45" s="20">
        <v>5</v>
      </c>
      <c r="AC45" s="20">
        <v>22</v>
      </c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>
        <v>2</v>
      </c>
      <c r="AP45" s="20"/>
      <c r="AQ45" s="20"/>
      <c r="AR45" s="20">
        <v>1</v>
      </c>
      <c r="AS45" s="20">
        <v>2</v>
      </c>
      <c r="AT45" s="20"/>
      <c r="AU45" s="20"/>
      <c r="AW45" s="28"/>
      <c r="AX45" s="29"/>
      <c r="AY45" s="29"/>
      <c r="AZ45" s="29"/>
    </row>
    <row r="46" spans="1:52" s="8" customFormat="1" ht="36" customHeight="1">
      <c r="A46" s="14" t="s">
        <v>60</v>
      </c>
      <c r="B46" s="15" t="s">
        <v>103</v>
      </c>
      <c r="C46" s="16" t="s">
        <v>61</v>
      </c>
      <c r="D46" s="17">
        <f t="shared" si="17"/>
        <v>100</v>
      </c>
      <c r="E46" s="17">
        <f t="shared" si="18"/>
        <v>40</v>
      </c>
      <c r="F46" s="18">
        <f t="shared" si="19"/>
        <v>15</v>
      </c>
      <c r="G46" s="18">
        <f t="shared" si="20"/>
        <v>15</v>
      </c>
      <c r="H46" s="19"/>
      <c r="I46" s="19"/>
      <c r="J46" s="19">
        <v>15</v>
      </c>
      <c r="K46" s="19"/>
      <c r="L46" s="18">
        <f t="shared" si="21"/>
        <v>10</v>
      </c>
      <c r="M46" s="17">
        <f t="shared" si="22"/>
        <v>60</v>
      </c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>
        <v>15</v>
      </c>
      <c r="AE46" s="20">
        <v>15</v>
      </c>
      <c r="AF46" s="20">
        <v>10</v>
      </c>
      <c r="AG46" s="20">
        <v>60</v>
      </c>
      <c r="AH46" s="20"/>
      <c r="AI46" s="20"/>
      <c r="AJ46" s="20"/>
      <c r="AK46" s="20"/>
      <c r="AL46" s="20"/>
      <c r="AM46" s="20"/>
      <c r="AN46" s="20"/>
      <c r="AO46" s="20"/>
      <c r="AP46" s="20">
        <v>4</v>
      </c>
      <c r="AQ46" s="20"/>
      <c r="AR46" s="20">
        <v>2</v>
      </c>
      <c r="AS46" s="20">
        <v>4</v>
      </c>
      <c r="AT46" s="20"/>
      <c r="AU46" s="20"/>
      <c r="AW46" s="28"/>
      <c r="AX46" s="29"/>
      <c r="AY46" s="29"/>
      <c r="AZ46" s="29"/>
    </row>
    <row r="47" spans="1:52" s="8" customFormat="1" ht="36" customHeight="1">
      <c r="A47" s="14" t="s">
        <v>98</v>
      </c>
      <c r="B47" s="15" t="s">
        <v>135</v>
      </c>
      <c r="C47" s="16" t="s">
        <v>66</v>
      </c>
      <c r="D47" s="17">
        <f t="shared" si="17"/>
        <v>100</v>
      </c>
      <c r="E47" s="17">
        <f t="shared" si="18"/>
        <v>40</v>
      </c>
      <c r="F47" s="18">
        <f t="shared" si="19"/>
        <v>0</v>
      </c>
      <c r="G47" s="18">
        <f t="shared" si="20"/>
        <v>30</v>
      </c>
      <c r="H47" s="19"/>
      <c r="I47" s="19">
        <v>30</v>
      </c>
      <c r="J47" s="19"/>
      <c r="K47" s="19"/>
      <c r="L47" s="18">
        <f t="shared" si="21"/>
        <v>10</v>
      </c>
      <c r="M47" s="17">
        <f t="shared" si="22"/>
        <v>60</v>
      </c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>
        <v>30</v>
      </c>
      <c r="AF47" s="20">
        <v>10</v>
      </c>
      <c r="AG47" s="20">
        <v>60</v>
      </c>
      <c r="AH47" s="20"/>
      <c r="AI47" s="20"/>
      <c r="AJ47" s="20"/>
      <c r="AK47" s="20"/>
      <c r="AL47" s="20"/>
      <c r="AM47" s="20"/>
      <c r="AN47" s="20"/>
      <c r="AO47" s="20"/>
      <c r="AP47" s="20">
        <v>4</v>
      </c>
      <c r="AQ47" s="20"/>
      <c r="AR47" s="20">
        <v>2</v>
      </c>
      <c r="AS47" s="20">
        <v>4</v>
      </c>
      <c r="AT47" s="20"/>
      <c r="AU47" s="20"/>
      <c r="AW47" s="28"/>
      <c r="AX47" s="29"/>
      <c r="AY47" s="29"/>
      <c r="AZ47" s="29"/>
    </row>
    <row r="48" spans="1:52" s="32" customFormat="1" ht="36" customHeight="1">
      <c r="A48" s="14" t="s">
        <v>110</v>
      </c>
      <c r="B48" s="15" t="s">
        <v>125</v>
      </c>
      <c r="C48" s="16" t="s">
        <v>126</v>
      </c>
      <c r="D48" s="17">
        <f>SUM(E48,M48)</f>
        <v>175</v>
      </c>
      <c r="E48" s="17">
        <f>SUM(F48:G48,L48)</f>
        <v>110</v>
      </c>
      <c r="F48" s="18">
        <f>SUM(N48,R48,V48,Z48,AD48,AH48)</f>
        <v>0</v>
      </c>
      <c r="G48" s="18">
        <f>SUM(O48,S48,W48,AA48,AE48,AI48)</f>
        <v>90</v>
      </c>
      <c r="H48" s="19"/>
      <c r="I48" s="19">
        <v>90</v>
      </c>
      <c r="J48" s="19"/>
      <c r="K48" s="19"/>
      <c r="L48" s="18">
        <f>SUM(P48,T48,X48,AB48,AF48,AJ48)</f>
        <v>20</v>
      </c>
      <c r="M48" s="17">
        <f>SUM(Q48,U48,Y48,AC48,AG48,AK48)</f>
        <v>65</v>
      </c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>
        <v>60</v>
      </c>
      <c r="AF48" s="20">
        <v>10</v>
      </c>
      <c r="AG48" s="20">
        <v>30</v>
      </c>
      <c r="AH48" s="20"/>
      <c r="AI48" s="20">
        <v>30</v>
      </c>
      <c r="AJ48" s="20">
        <v>10</v>
      </c>
      <c r="AK48" s="20">
        <v>35</v>
      </c>
      <c r="AL48" s="20"/>
      <c r="AM48" s="20"/>
      <c r="AN48" s="20"/>
      <c r="AO48" s="20"/>
      <c r="AP48" s="20">
        <v>4</v>
      </c>
      <c r="AQ48" s="20">
        <v>3</v>
      </c>
      <c r="AR48" s="20">
        <v>4</v>
      </c>
      <c r="AS48" s="20">
        <v>7</v>
      </c>
      <c r="AT48" s="20"/>
      <c r="AU48" s="20"/>
      <c r="AW48" s="33"/>
      <c r="AX48" s="34"/>
      <c r="AY48" s="34"/>
      <c r="AZ48" s="34"/>
    </row>
    <row r="49" spans="1:52" s="32" customFormat="1" ht="36" customHeight="1">
      <c r="A49" s="14" t="s">
        <v>124</v>
      </c>
      <c r="B49" s="15" t="s">
        <v>129</v>
      </c>
      <c r="C49" s="16" t="s">
        <v>78</v>
      </c>
      <c r="D49" s="17">
        <f>SUM(E49,M49)</f>
        <v>75</v>
      </c>
      <c r="E49" s="17">
        <f>SUM(F49:G49,L49)</f>
        <v>50</v>
      </c>
      <c r="F49" s="18">
        <f>SUM(N49,R49,V49,Z49,AD49,AH49)</f>
        <v>0</v>
      </c>
      <c r="G49" s="18">
        <f>SUM(O49,S49,W49,AA49,AE49,AI49)</f>
        <v>30</v>
      </c>
      <c r="H49" s="19"/>
      <c r="I49" s="19">
        <v>30</v>
      </c>
      <c r="J49" s="19"/>
      <c r="K49" s="19"/>
      <c r="L49" s="18">
        <f>SUM(P49,T49,X49,AB49,AF49,AJ49)</f>
        <v>20</v>
      </c>
      <c r="M49" s="17">
        <f>SUM(Q49,U49,Y49,AC49,AG49,AK49)</f>
        <v>25</v>
      </c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>
        <v>30</v>
      </c>
      <c r="AJ49" s="20">
        <v>20</v>
      </c>
      <c r="AK49" s="20">
        <v>25</v>
      </c>
      <c r="AL49" s="20"/>
      <c r="AM49" s="20"/>
      <c r="AN49" s="20"/>
      <c r="AO49" s="20"/>
      <c r="AP49" s="20"/>
      <c r="AQ49" s="20">
        <v>3</v>
      </c>
      <c r="AR49" s="20">
        <v>2</v>
      </c>
      <c r="AS49" s="20">
        <v>3</v>
      </c>
      <c r="AT49" s="20"/>
      <c r="AU49" s="20"/>
      <c r="AW49" s="33"/>
      <c r="AX49" s="34"/>
      <c r="AY49" s="34"/>
      <c r="AZ49" s="34"/>
    </row>
    <row r="50" spans="1:52" s="8" customFormat="1" ht="36" customHeight="1">
      <c r="A50" s="14" t="s">
        <v>128</v>
      </c>
      <c r="B50" s="15" t="s">
        <v>136</v>
      </c>
      <c r="C50" s="16" t="s">
        <v>78</v>
      </c>
      <c r="D50" s="17">
        <f t="shared" si="17"/>
        <v>125</v>
      </c>
      <c r="E50" s="17">
        <f t="shared" si="18"/>
        <v>50</v>
      </c>
      <c r="F50" s="18">
        <f t="shared" si="19"/>
        <v>0</v>
      </c>
      <c r="G50" s="18">
        <f t="shared" si="20"/>
        <v>30</v>
      </c>
      <c r="H50" s="19"/>
      <c r="I50" s="19"/>
      <c r="J50" s="19">
        <v>30</v>
      </c>
      <c r="K50" s="19"/>
      <c r="L50" s="18">
        <f t="shared" si="21"/>
        <v>20</v>
      </c>
      <c r="M50" s="17">
        <f t="shared" si="22"/>
        <v>75</v>
      </c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>
        <v>30</v>
      </c>
      <c r="AJ50" s="20">
        <v>20</v>
      </c>
      <c r="AK50" s="20">
        <v>75</v>
      </c>
      <c r="AL50" s="20"/>
      <c r="AM50" s="20"/>
      <c r="AN50" s="20"/>
      <c r="AO50" s="20"/>
      <c r="AP50" s="20"/>
      <c r="AQ50" s="20">
        <v>5</v>
      </c>
      <c r="AR50" s="20">
        <v>2</v>
      </c>
      <c r="AS50" s="20">
        <v>5</v>
      </c>
      <c r="AT50" s="20"/>
      <c r="AU50" s="20">
        <v>5</v>
      </c>
      <c r="AW50" s="28"/>
      <c r="AX50" s="29"/>
      <c r="AY50" s="29"/>
      <c r="AZ50" s="29"/>
    </row>
    <row r="51" spans="1:52" s="8" customFormat="1" ht="55.5" customHeight="1">
      <c r="A51" s="14" t="s">
        <v>140</v>
      </c>
      <c r="B51" s="15" t="s">
        <v>87</v>
      </c>
      <c r="C51" s="16" t="s">
        <v>137</v>
      </c>
      <c r="D51" s="17">
        <f t="shared" si="17"/>
        <v>720</v>
      </c>
      <c r="E51" s="17">
        <f t="shared" si="18"/>
        <v>0</v>
      </c>
      <c r="F51" s="18">
        <f t="shared" si="19"/>
        <v>0</v>
      </c>
      <c r="G51" s="18">
        <f t="shared" si="20"/>
        <v>0</v>
      </c>
      <c r="H51" s="19"/>
      <c r="I51" s="19"/>
      <c r="J51" s="19"/>
      <c r="K51" s="19"/>
      <c r="L51" s="18">
        <f t="shared" si="21"/>
        <v>0</v>
      </c>
      <c r="M51" s="17">
        <f t="shared" si="22"/>
        <v>720</v>
      </c>
      <c r="N51" s="20"/>
      <c r="O51" s="20"/>
      <c r="P51" s="20"/>
      <c r="Q51" s="20"/>
      <c r="R51" s="20"/>
      <c r="S51" s="20"/>
      <c r="T51" s="20"/>
      <c r="U51" s="20">
        <v>180</v>
      </c>
      <c r="V51" s="20"/>
      <c r="W51" s="20"/>
      <c r="X51" s="20"/>
      <c r="Y51" s="20">
        <v>120</v>
      </c>
      <c r="Z51" s="20"/>
      <c r="AA51" s="20"/>
      <c r="AB51" s="20"/>
      <c r="AC51" s="20">
        <v>180</v>
      </c>
      <c r="AD51" s="20"/>
      <c r="AE51" s="20"/>
      <c r="AF51" s="20"/>
      <c r="AG51" s="20">
        <v>120</v>
      </c>
      <c r="AH51" s="20"/>
      <c r="AI51" s="20"/>
      <c r="AJ51" s="20"/>
      <c r="AK51" s="20">
        <v>120</v>
      </c>
      <c r="AL51" s="20"/>
      <c r="AM51" s="20">
        <v>6</v>
      </c>
      <c r="AN51" s="20">
        <v>4</v>
      </c>
      <c r="AO51" s="20">
        <v>6</v>
      </c>
      <c r="AP51" s="20">
        <v>4</v>
      </c>
      <c r="AQ51" s="20">
        <v>4</v>
      </c>
      <c r="AR51" s="20"/>
      <c r="AS51" s="20">
        <v>24</v>
      </c>
      <c r="AT51" s="20"/>
      <c r="AU51" s="20">
        <v>24</v>
      </c>
      <c r="AW51" s="28"/>
      <c r="AX51" s="29"/>
      <c r="AY51" s="29"/>
      <c r="AZ51" s="29"/>
    </row>
    <row r="52" spans="1:52" s="13" customFormat="1" ht="36" customHeight="1">
      <c r="A52" s="1" t="s">
        <v>58</v>
      </c>
      <c r="B52" s="10" t="s">
        <v>147</v>
      </c>
      <c r="C52" s="1"/>
      <c r="D52" s="11">
        <f aca="true" t="shared" si="23" ref="D52:AU52">SUM(D53:D59)</f>
        <v>600</v>
      </c>
      <c r="E52" s="11">
        <f t="shared" si="23"/>
        <v>290</v>
      </c>
      <c r="F52" s="12">
        <f t="shared" si="23"/>
        <v>0</v>
      </c>
      <c r="G52" s="12">
        <f t="shared" si="23"/>
        <v>225</v>
      </c>
      <c r="H52" s="12">
        <f t="shared" si="23"/>
        <v>45</v>
      </c>
      <c r="I52" s="12">
        <f t="shared" si="23"/>
        <v>180</v>
      </c>
      <c r="J52" s="12">
        <f t="shared" si="23"/>
        <v>0</v>
      </c>
      <c r="K52" s="12">
        <f t="shared" si="23"/>
        <v>0</v>
      </c>
      <c r="L52" s="12">
        <f t="shared" si="23"/>
        <v>65</v>
      </c>
      <c r="M52" s="11">
        <f t="shared" si="23"/>
        <v>310</v>
      </c>
      <c r="N52" s="12">
        <f t="shared" si="23"/>
        <v>0</v>
      </c>
      <c r="O52" s="12">
        <f t="shared" si="23"/>
        <v>0</v>
      </c>
      <c r="P52" s="12">
        <f t="shared" si="23"/>
        <v>0</v>
      </c>
      <c r="Q52" s="12">
        <f t="shared" si="23"/>
        <v>0</v>
      </c>
      <c r="R52" s="12">
        <f t="shared" si="23"/>
        <v>0</v>
      </c>
      <c r="S52" s="12">
        <f t="shared" si="23"/>
        <v>0</v>
      </c>
      <c r="T52" s="12">
        <f t="shared" si="23"/>
        <v>0</v>
      </c>
      <c r="U52" s="12">
        <f t="shared" si="23"/>
        <v>0</v>
      </c>
      <c r="V52" s="12">
        <f t="shared" si="23"/>
        <v>0</v>
      </c>
      <c r="W52" s="12">
        <f t="shared" si="23"/>
        <v>0</v>
      </c>
      <c r="X52" s="12">
        <f t="shared" si="23"/>
        <v>0</v>
      </c>
      <c r="Y52" s="12">
        <f t="shared" si="23"/>
        <v>0</v>
      </c>
      <c r="Z52" s="12">
        <f t="shared" si="23"/>
        <v>0</v>
      </c>
      <c r="AA52" s="12">
        <f t="shared" si="23"/>
        <v>0</v>
      </c>
      <c r="AB52" s="12">
        <f t="shared" si="23"/>
        <v>0</v>
      </c>
      <c r="AC52" s="12">
        <f t="shared" si="23"/>
        <v>0</v>
      </c>
      <c r="AD52" s="12">
        <f t="shared" si="23"/>
        <v>0</v>
      </c>
      <c r="AE52" s="12">
        <f t="shared" si="23"/>
        <v>105</v>
      </c>
      <c r="AF52" s="12">
        <f t="shared" si="23"/>
        <v>30</v>
      </c>
      <c r="AG52" s="12">
        <f t="shared" si="23"/>
        <v>165</v>
      </c>
      <c r="AH52" s="12">
        <f t="shared" si="23"/>
        <v>0</v>
      </c>
      <c r="AI52" s="12">
        <f t="shared" si="23"/>
        <v>120</v>
      </c>
      <c r="AJ52" s="12">
        <f t="shared" si="23"/>
        <v>35</v>
      </c>
      <c r="AK52" s="12">
        <f t="shared" si="23"/>
        <v>145</v>
      </c>
      <c r="AL52" s="12">
        <f t="shared" si="23"/>
        <v>0</v>
      </c>
      <c r="AM52" s="12">
        <f t="shared" si="23"/>
        <v>0</v>
      </c>
      <c r="AN52" s="12">
        <f t="shared" si="23"/>
        <v>0</v>
      </c>
      <c r="AO52" s="12">
        <f t="shared" si="23"/>
        <v>0</v>
      </c>
      <c r="AP52" s="12">
        <f t="shared" si="23"/>
        <v>12</v>
      </c>
      <c r="AQ52" s="12">
        <f t="shared" si="23"/>
        <v>12</v>
      </c>
      <c r="AR52" s="12">
        <f t="shared" si="23"/>
        <v>12</v>
      </c>
      <c r="AS52" s="12">
        <f t="shared" si="23"/>
        <v>24</v>
      </c>
      <c r="AT52" s="12">
        <f t="shared" si="23"/>
        <v>0</v>
      </c>
      <c r="AU52" s="12">
        <f t="shared" si="23"/>
        <v>24</v>
      </c>
      <c r="AW52" s="28"/>
      <c r="AX52" s="29"/>
      <c r="AY52" s="29"/>
      <c r="AZ52" s="29"/>
    </row>
    <row r="53" spans="1:52" s="8" customFormat="1" ht="36" customHeight="1">
      <c r="A53" s="14" t="s">
        <v>10</v>
      </c>
      <c r="B53" s="15" t="s">
        <v>152</v>
      </c>
      <c r="C53" s="16" t="s">
        <v>66</v>
      </c>
      <c r="D53" s="17">
        <f aca="true" t="shared" si="24" ref="D53:D59">SUM(E53,M53)</f>
        <v>100</v>
      </c>
      <c r="E53" s="17">
        <f aca="true" t="shared" si="25" ref="E53:E59">SUM(F53:G53,L53)</f>
        <v>40</v>
      </c>
      <c r="F53" s="18">
        <f aca="true" t="shared" si="26" ref="F53:F59">SUM(N53,R53,V53,Z53,AD53,AH53)</f>
        <v>0</v>
      </c>
      <c r="G53" s="18">
        <f aca="true" t="shared" si="27" ref="G53:G59">SUM(O53,S53,W53,AA53,AE53,AI53)</f>
        <v>30</v>
      </c>
      <c r="H53" s="19">
        <v>30</v>
      </c>
      <c r="I53" s="19"/>
      <c r="J53" s="19"/>
      <c r="K53" s="19"/>
      <c r="L53" s="18">
        <f aca="true" t="shared" si="28" ref="L53:L59">SUM(P53,T53,X53,AB53,AF53,AJ53)</f>
        <v>10</v>
      </c>
      <c r="M53" s="17">
        <f aca="true" t="shared" si="29" ref="M53:M59">SUM(Q53,U53,Y53,AC53,AG53,AK53)</f>
        <v>60</v>
      </c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>
        <v>30</v>
      </c>
      <c r="AF53" s="20">
        <v>10</v>
      </c>
      <c r="AG53" s="20">
        <v>60</v>
      </c>
      <c r="AH53" s="20"/>
      <c r="AI53" s="20"/>
      <c r="AJ53" s="20"/>
      <c r="AK53" s="20"/>
      <c r="AL53" s="20"/>
      <c r="AM53" s="20"/>
      <c r="AN53" s="20"/>
      <c r="AO53" s="20"/>
      <c r="AP53" s="20">
        <v>4</v>
      </c>
      <c r="AQ53" s="20"/>
      <c r="AR53" s="20">
        <v>2</v>
      </c>
      <c r="AS53" s="20">
        <v>4</v>
      </c>
      <c r="AT53" s="20"/>
      <c r="AU53" s="20">
        <v>4</v>
      </c>
      <c r="AW53" s="28"/>
      <c r="AX53" s="29"/>
      <c r="AY53" s="29"/>
      <c r="AZ53" s="29"/>
    </row>
    <row r="54" spans="1:52" s="8" customFormat="1" ht="36" customHeight="1">
      <c r="A54" s="14" t="s">
        <v>9</v>
      </c>
      <c r="B54" s="15" t="s">
        <v>106</v>
      </c>
      <c r="C54" s="16" t="s">
        <v>66</v>
      </c>
      <c r="D54" s="17">
        <f t="shared" si="24"/>
        <v>100</v>
      </c>
      <c r="E54" s="17">
        <f t="shared" si="25"/>
        <v>40</v>
      </c>
      <c r="F54" s="18">
        <f t="shared" si="26"/>
        <v>0</v>
      </c>
      <c r="G54" s="18">
        <f>SUM(O54,S54,W54,AA54,AE54,AI54)</f>
        <v>30</v>
      </c>
      <c r="H54" s="19"/>
      <c r="I54" s="19">
        <v>30</v>
      </c>
      <c r="J54" s="19"/>
      <c r="K54" s="19"/>
      <c r="L54" s="18">
        <f>SUM(P54,T54,X54,AB54,AF54,AJ54)</f>
        <v>10</v>
      </c>
      <c r="M54" s="17">
        <f>SUM(Q54,U54,Y54,AC54,AG54,AK54)</f>
        <v>60</v>
      </c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>
        <v>30</v>
      </c>
      <c r="AF54" s="20">
        <v>10</v>
      </c>
      <c r="AG54" s="20">
        <v>60</v>
      </c>
      <c r="AH54" s="20"/>
      <c r="AI54" s="20"/>
      <c r="AJ54" s="20"/>
      <c r="AK54" s="20"/>
      <c r="AL54" s="20"/>
      <c r="AM54" s="20"/>
      <c r="AN54" s="20"/>
      <c r="AO54" s="20"/>
      <c r="AP54" s="20">
        <v>4</v>
      </c>
      <c r="AQ54" s="20"/>
      <c r="AR54" s="20">
        <v>2</v>
      </c>
      <c r="AS54" s="20">
        <v>4</v>
      </c>
      <c r="AT54" s="20"/>
      <c r="AU54" s="20">
        <v>4</v>
      </c>
      <c r="AW54" s="28"/>
      <c r="AX54" s="29"/>
      <c r="AY54" s="29"/>
      <c r="AZ54" s="29"/>
    </row>
    <row r="55" spans="1:52" s="8" customFormat="1" ht="36" customHeight="1">
      <c r="A55" s="14" t="s">
        <v>8</v>
      </c>
      <c r="B55" s="15" t="s">
        <v>153</v>
      </c>
      <c r="C55" s="16" t="s">
        <v>66</v>
      </c>
      <c r="D55" s="17">
        <f t="shared" si="24"/>
        <v>100</v>
      </c>
      <c r="E55" s="17">
        <f t="shared" si="25"/>
        <v>55</v>
      </c>
      <c r="F55" s="18">
        <f t="shared" si="26"/>
        <v>0</v>
      </c>
      <c r="G55" s="18">
        <f t="shared" si="27"/>
        <v>45</v>
      </c>
      <c r="H55" s="19"/>
      <c r="I55" s="19">
        <v>45</v>
      </c>
      <c r="J55" s="19"/>
      <c r="K55" s="19"/>
      <c r="L55" s="18">
        <f t="shared" si="28"/>
        <v>10</v>
      </c>
      <c r="M55" s="17">
        <f t="shared" si="29"/>
        <v>45</v>
      </c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>
        <v>45</v>
      </c>
      <c r="AF55" s="20">
        <v>10</v>
      </c>
      <c r="AG55" s="20">
        <v>45</v>
      </c>
      <c r="AH55" s="20"/>
      <c r="AI55" s="20"/>
      <c r="AJ55" s="20"/>
      <c r="AK55" s="20"/>
      <c r="AL55" s="20"/>
      <c r="AM55" s="20"/>
      <c r="AN55" s="20"/>
      <c r="AO55" s="20"/>
      <c r="AP55" s="20">
        <v>4</v>
      </c>
      <c r="AQ55" s="20"/>
      <c r="AR55" s="20">
        <v>2</v>
      </c>
      <c r="AS55" s="20">
        <v>4</v>
      </c>
      <c r="AT55" s="20"/>
      <c r="AU55" s="20">
        <v>4</v>
      </c>
      <c r="AW55" s="28"/>
      <c r="AX55" s="29"/>
      <c r="AY55" s="29"/>
      <c r="AZ55" s="29"/>
    </row>
    <row r="56" spans="1:52" s="8" customFormat="1" ht="36" customHeight="1">
      <c r="A56" s="14" t="s">
        <v>7</v>
      </c>
      <c r="B56" s="15" t="s">
        <v>104</v>
      </c>
      <c r="C56" s="16" t="s">
        <v>78</v>
      </c>
      <c r="D56" s="17">
        <f t="shared" si="24"/>
        <v>75</v>
      </c>
      <c r="E56" s="17">
        <f t="shared" si="25"/>
        <v>20</v>
      </c>
      <c r="F56" s="18">
        <f t="shared" si="26"/>
        <v>0</v>
      </c>
      <c r="G56" s="18">
        <f>SUM(O56,S56,W56,AA56,AE56,AI56)</f>
        <v>15</v>
      </c>
      <c r="H56" s="19">
        <v>15</v>
      </c>
      <c r="I56" s="19"/>
      <c r="J56" s="19"/>
      <c r="K56" s="19"/>
      <c r="L56" s="18">
        <f>SUM(P56,T56,X56,AB56,AF56,AJ56)</f>
        <v>5</v>
      </c>
      <c r="M56" s="17">
        <f>SUM(Q56,U56,Y56,AC56,AG56,AK56)</f>
        <v>55</v>
      </c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>
        <v>15</v>
      </c>
      <c r="AJ56" s="20">
        <v>5</v>
      </c>
      <c r="AK56" s="20">
        <v>55</v>
      </c>
      <c r="AL56" s="20"/>
      <c r="AM56" s="20"/>
      <c r="AN56" s="20"/>
      <c r="AO56" s="20"/>
      <c r="AP56" s="20"/>
      <c r="AQ56" s="20">
        <v>3</v>
      </c>
      <c r="AR56" s="20">
        <v>1</v>
      </c>
      <c r="AS56" s="20">
        <v>3</v>
      </c>
      <c r="AT56" s="20"/>
      <c r="AU56" s="20">
        <v>3</v>
      </c>
      <c r="AW56" s="28"/>
      <c r="AX56" s="29"/>
      <c r="AY56" s="29"/>
      <c r="AZ56" s="29"/>
    </row>
    <row r="57" spans="1:52" s="8" customFormat="1" ht="36" customHeight="1">
      <c r="A57" s="14" t="s">
        <v>6</v>
      </c>
      <c r="B57" s="15" t="s">
        <v>109</v>
      </c>
      <c r="C57" s="16" t="s">
        <v>78</v>
      </c>
      <c r="D57" s="17">
        <f t="shared" si="24"/>
        <v>75</v>
      </c>
      <c r="E57" s="17">
        <f t="shared" si="25"/>
        <v>55</v>
      </c>
      <c r="F57" s="18">
        <f t="shared" si="26"/>
        <v>0</v>
      </c>
      <c r="G57" s="18">
        <f>SUM(O57,S57,W57,AA57,AE57,AI57)</f>
        <v>45</v>
      </c>
      <c r="H57" s="19"/>
      <c r="I57" s="19">
        <v>45</v>
      </c>
      <c r="J57" s="19"/>
      <c r="K57" s="19"/>
      <c r="L57" s="18">
        <f>SUM(P57,T57,X57,AB57,AF57,AJ57)</f>
        <v>10</v>
      </c>
      <c r="M57" s="17">
        <f>SUM(Q57,U57,Y57,AC57,AG57,AK57)</f>
        <v>20</v>
      </c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>
        <v>45</v>
      </c>
      <c r="AJ57" s="20">
        <v>10</v>
      </c>
      <c r="AK57" s="20">
        <v>20</v>
      </c>
      <c r="AL57" s="20"/>
      <c r="AM57" s="20"/>
      <c r="AN57" s="20"/>
      <c r="AO57" s="20"/>
      <c r="AP57" s="20"/>
      <c r="AQ57" s="20">
        <v>3</v>
      </c>
      <c r="AR57" s="20">
        <v>2</v>
      </c>
      <c r="AS57" s="20">
        <v>3</v>
      </c>
      <c r="AT57" s="20"/>
      <c r="AU57" s="20">
        <v>3</v>
      </c>
      <c r="AW57" s="28"/>
      <c r="AX57" s="29"/>
      <c r="AY57" s="29"/>
      <c r="AZ57" s="29"/>
    </row>
    <row r="58" spans="1:52" s="8" customFormat="1" ht="36" customHeight="1">
      <c r="A58" s="14" t="s">
        <v>5</v>
      </c>
      <c r="B58" s="15" t="s">
        <v>154</v>
      </c>
      <c r="C58" s="16" t="s">
        <v>78</v>
      </c>
      <c r="D58" s="17">
        <f t="shared" si="24"/>
        <v>75</v>
      </c>
      <c r="E58" s="17">
        <f t="shared" si="25"/>
        <v>55</v>
      </c>
      <c r="F58" s="18">
        <f t="shared" si="26"/>
        <v>0</v>
      </c>
      <c r="G58" s="18">
        <f t="shared" si="27"/>
        <v>45</v>
      </c>
      <c r="H58" s="19"/>
      <c r="I58" s="19">
        <v>45</v>
      </c>
      <c r="J58" s="19"/>
      <c r="K58" s="19"/>
      <c r="L58" s="18">
        <f t="shared" si="28"/>
        <v>10</v>
      </c>
      <c r="M58" s="17">
        <f t="shared" si="29"/>
        <v>20</v>
      </c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>
        <v>45</v>
      </c>
      <c r="AJ58" s="20">
        <v>10</v>
      </c>
      <c r="AK58" s="20">
        <v>20</v>
      </c>
      <c r="AL58" s="20"/>
      <c r="AM58" s="20"/>
      <c r="AN58" s="20"/>
      <c r="AO58" s="20"/>
      <c r="AP58" s="20"/>
      <c r="AQ58" s="20">
        <v>3</v>
      </c>
      <c r="AR58" s="20">
        <v>2</v>
      </c>
      <c r="AS58" s="20">
        <v>3</v>
      </c>
      <c r="AT58" s="20"/>
      <c r="AU58" s="20">
        <v>3</v>
      </c>
      <c r="AW58" s="28"/>
      <c r="AX58" s="29"/>
      <c r="AY58" s="29"/>
      <c r="AZ58" s="29"/>
    </row>
    <row r="59" spans="1:52" s="8" customFormat="1" ht="36" customHeight="1">
      <c r="A59" s="14" t="s">
        <v>20</v>
      </c>
      <c r="B59" s="15" t="s">
        <v>94</v>
      </c>
      <c r="C59" s="16" t="s">
        <v>78</v>
      </c>
      <c r="D59" s="17">
        <f t="shared" si="24"/>
        <v>75</v>
      </c>
      <c r="E59" s="17">
        <f t="shared" si="25"/>
        <v>25</v>
      </c>
      <c r="F59" s="18">
        <f t="shared" si="26"/>
        <v>0</v>
      </c>
      <c r="G59" s="18">
        <f t="shared" si="27"/>
        <v>15</v>
      </c>
      <c r="H59" s="19"/>
      <c r="I59" s="19">
        <v>15</v>
      </c>
      <c r="J59" s="19"/>
      <c r="K59" s="19"/>
      <c r="L59" s="18">
        <f t="shared" si="28"/>
        <v>10</v>
      </c>
      <c r="M59" s="17">
        <f t="shared" si="29"/>
        <v>50</v>
      </c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>
        <v>15</v>
      </c>
      <c r="AJ59" s="20">
        <v>10</v>
      </c>
      <c r="AK59" s="20">
        <v>50</v>
      </c>
      <c r="AL59" s="20"/>
      <c r="AM59" s="20"/>
      <c r="AN59" s="20"/>
      <c r="AO59" s="20"/>
      <c r="AP59" s="20"/>
      <c r="AQ59" s="20">
        <v>3</v>
      </c>
      <c r="AR59" s="20">
        <v>1</v>
      </c>
      <c r="AS59" s="20">
        <v>3</v>
      </c>
      <c r="AT59" s="20"/>
      <c r="AU59" s="20">
        <v>3</v>
      </c>
      <c r="AW59" s="28"/>
      <c r="AX59" s="29"/>
      <c r="AY59" s="29"/>
      <c r="AZ59" s="29"/>
    </row>
    <row r="60" spans="1:52" s="13" customFormat="1" ht="36" customHeight="1">
      <c r="A60" s="1" t="s">
        <v>59</v>
      </c>
      <c r="B60" s="10" t="s">
        <v>148</v>
      </c>
      <c r="C60" s="1"/>
      <c r="D60" s="11">
        <f aca="true" t="shared" si="30" ref="D60:AU60">SUM(D61:D67)</f>
        <v>600</v>
      </c>
      <c r="E60" s="11">
        <f t="shared" si="30"/>
        <v>290</v>
      </c>
      <c r="F60" s="12">
        <f t="shared" si="30"/>
        <v>0</v>
      </c>
      <c r="G60" s="12">
        <f t="shared" si="30"/>
        <v>225</v>
      </c>
      <c r="H60" s="12">
        <f t="shared" si="30"/>
        <v>60</v>
      </c>
      <c r="I60" s="12">
        <f t="shared" si="30"/>
        <v>165</v>
      </c>
      <c r="J60" s="12">
        <f t="shared" si="30"/>
        <v>0</v>
      </c>
      <c r="K60" s="12">
        <f t="shared" si="30"/>
        <v>0</v>
      </c>
      <c r="L60" s="12">
        <f t="shared" si="30"/>
        <v>65</v>
      </c>
      <c r="M60" s="11">
        <f t="shared" si="30"/>
        <v>310</v>
      </c>
      <c r="N60" s="12">
        <f t="shared" si="30"/>
        <v>0</v>
      </c>
      <c r="O60" s="12">
        <f t="shared" si="30"/>
        <v>0</v>
      </c>
      <c r="P60" s="12">
        <f t="shared" si="30"/>
        <v>0</v>
      </c>
      <c r="Q60" s="12">
        <f t="shared" si="30"/>
        <v>0</v>
      </c>
      <c r="R60" s="12">
        <f t="shared" si="30"/>
        <v>0</v>
      </c>
      <c r="S60" s="12">
        <f t="shared" si="30"/>
        <v>0</v>
      </c>
      <c r="T60" s="12">
        <f t="shared" si="30"/>
        <v>0</v>
      </c>
      <c r="U60" s="12">
        <f t="shared" si="30"/>
        <v>0</v>
      </c>
      <c r="V60" s="12">
        <f t="shared" si="30"/>
        <v>0</v>
      </c>
      <c r="W60" s="12">
        <f t="shared" si="30"/>
        <v>0</v>
      </c>
      <c r="X60" s="12">
        <f t="shared" si="30"/>
        <v>0</v>
      </c>
      <c r="Y60" s="12">
        <f t="shared" si="30"/>
        <v>0</v>
      </c>
      <c r="Z60" s="12">
        <f t="shared" si="30"/>
        <v>0</v>
      </c>
      <c r="AA60" s="12">
        <f t="shared" si="30"/>
        <v>0</v>
      </c>
      <c r="AB60" s="12">
        <f t="shared" si="30"/>
        <v>0</v>
      </c>
      <c r="AC60" s="12">
        <f t="shared" si="30"/>
        <v>0</v>
      </c>
      <c r="AD60" s="12">
        <f t="shared" si="30"/>
        <v>0</v>
      </c>
      <c r="AE60" s="12">
        <f t="shared" si="30"/>
        <v>135</v>
      </c>
      <c r="AF60" s="12">
        <f t="shared" si="30"/>
        <v>35</v>
      </c>
      <c r="AG60" s="12">
        <f t="shared" si="30"/>
        <v>130</v>
      </c>
      <c r="AH60" s="12">
        <f t="shared" si="30"/>
        <v>0</v>
      </c>
      <c r="AI60" s="12">
        <f t="shared" si="30"/>
        <v>90</v>
      </c>
      <c r="AJ60" s="12">
        <f t="shared" si="30"/>
        <v>30</v>
      </c>
      <c r="AK60" s="12">
        <f t="shared" si="30"/>
        <v>180</v>
      </c>
      <c r="AL60" s="12">
        <f t="shared" si="30"/>
        <v>0</v>
      </c>
      <c r="AM60" s="12">
        <f t="shared" si="30"/>
        <v>0</v>
      </c>
      <c r="AN60" s="12">
        <f t="shared" si="30"/>
        <v>0</v>
      </c>
      <c r="AO60" s="12">
        <f t="shared" si="30"/>
        <v>0</v>
      </c>
      <c r="AP60" s="12">
        <f t="shared" si="30"/>
        <v>12</v>
      </c>
      <c r="AQ60" s="12">
        <f t="shared" si="30"/>
        <v>12</v>
      </c>
      <c r="AR60" s="12">
        <f t="shared" si="30"/>
        <v>12</v>
      </c>
      <c r="AS60" s="12">
        <f t="shared" si="30"/>
        <v>24</v>
      </c>
      <c r="AT60" s="12">
        <f t="shared" si="30"/>
        <v>0</v>
      </c>
      <c r="AU60" s="12">
        <f t="shared" si="30"/>
        <v>24</v>
      </c>
      <c r="AW60" s="28"/>
      <c r="AX60" s="29"/>
      <c r="AY60" s="29"/>
      <c r="AZ60" s="29"/>
    </row>
    <row r="61" spans="1:52" s="8" customFormat="1" ht="36" customHeight="1">
      <c r="A61" s="14" t="s">
        <v>10</v>
      </c>
      <c r="B61" s="15" t="s">
        <v>155</v>
      </c>
      <c r="C61" s="16" t="s">
        <v>66</v>
      </c>
      <c r="D61" s="17">
        <f aca="true" t="shared" si="31" ref="D61:D67">SUM(E61,M61)</f>
        <v>75</v>
      </c>
      <c r="E61" s="17">
        <f aca="true" t="shared" si="32" ref="E61:E67">SUM(F61:G61,L61)</f>
        <v>55</v>
      </c>
      <c r="F61" s="18">
        <f aca="true" t="shared" si="33" ref="F61:F67">SUM(N61,R61,V61,Z61,AD61,AH61)</f>
        <v>0</v>
      </c>
      <c r="G61" s="18">
        <f aca="true" t="shared" si="34" ref="G61:G67">SUM(O61,S61,W61,AA61,AE61,AI61)</f>
        <v>45</v>
      </c>
      <c r="H61" s="19"/>
      <c r="I61" s="19">
        <v>45</v>
      </c>
      <c r="J61" s="19"/>
      <c r="K61" s="19"/>
      <c r="L61" s="18">
        <f aca="true" t="shared" si="35" ref="L61:L67">SUM(P61,T61,X61,AB61,AF61,AJ61)</f>
        <v>10</v>
      </c>
      <c r="M61" s="17">
        <f aca="true" t="shared" si="36" ref="M61:M67">SUM(Q61,U61,Y61,AC61,AG61,AK61)</f>
        <v>20</v>
      </c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>
        <v>45</v>
      </c>
      <c r="AF61" s="20">
        <v>10</v>
      </c>
      <c r="AG61" s="20">
        <v>20</v>
      </c>
      <c r="AH61" s="20"/>
      <c r="AI61" s="20"/>
      <c r="AJ61" s="20"/>
      <c r="AK61" s="20"/>
      <c r="AL61" s="20"/>
      <c r="AM61" s="20"/>
      <c r="AN61" s="20"/>
      <c r="AO61" s="20"/>
      <c r="AP61" s="20">
        <v>3</v>
      </c>
      <c r="AQ61" s="20"/>
      <c r="AR61" s="20">
        <v>2</v>
      </c>
      <c r="AS61" s="20">
        <v>3</v>
      </c>
      <c r="AT61" s="20"/>
      <c r="AU61" s="20">
        <v>3</v>
      </c>
      <c r="AW61" s="28"/>
      <c r="AX61" s="29"/>
      <c r="AY61" s="29"/>
      <c r="AZ61" s="29"/>
    </row>
    <row r="62" spans="1:52" s="8" customFormat="1" ht="36" customHeight="1">
      <c r="A62" s="14" t="s">
        <v>9</v>
      </c>
      <c r="B62" s="15" t="s">
        <v>117</v>
      </c>
      <c r="C62" s="16" t="s">
        <v>66</v>
      </c>
      <c r="D62" s="17">
        <f t="shared" si="31"/>
        <v>75</v>
      </c>
      <c r="E62" s="17">
        <f t="shared" si="32"/>
        <v>40</v>
      </c>
      <c r="F62" s="18">
        <f t="shared" si="33"/>
        <v>0</v>
      </c>
      <c r="G62" s="18">
        <f t="shared" si="34"/>
        <v>30</v>
      </c>
      <c r="H62" s="19">
        <v>30</v>
      </c>
      <c r="I62" s="19"/>
      <c r="J62" s="19"/>
      <c r="K62" s="19"/>
      <c r="L62" s="18">
        <f t="shared" si="35"/>
        <v>10</v>
      </c>
      <c r="M62" s="17">
        <f t="shared" si="36"/>
        <v>35</v>
      </c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>
        <v>30</v>
      </c>
      <c r="AF62" s="20">
        <v>10</v>
      </c>
      <c r="AG62" s="20">
        <v>35</v>
      </c>
      <c r="AH62" s="20"/>
      <c r="AI62" s="20"/>
      <c r="AJ62" s="20"/>
      <c r="AK62" s="20"/>
      <c r="AL62" s="20"/>
      <c r="AM62" s="20"/>
      <c r="AN62" s="20"/>
      <c r="AO62" s="20"/>
      <c r="AP62" s="20">
        <v>3</v>
      </c>
      <c r="AQ62" s="20"/>
      <c r="AR62" s="20">
        <v>2</v>
      </c>
      <c r="AS62" s="20">
        <v>3</v>
      </c>
      <c r="AT62" s="20"/>
      <c r="AU62" s="20">
        <v>3</v>
      </c>
      <c r="AW62" s="28"/>
      <c r="AX62" s="29"/>
      <c r="AY62" s="29"/>
      <c r="AZ62" s="29"/>
    </row>
    <row r="63" spans="1:52" s="8" customFormat="1" ht="36" customHeight="1">
      <c r="A63" s="14" t="s">
        <v>8</v>
      </c>
      <c r="B63" s="15" t="s">
        <v>156</v>
      </c>
      <c r="C63" s="16" t="s">
        <v>66</v>
      </c>
      <c r="D63" s="17">
        <f t="shared" si="31"/>
        <v>75</v>
      </c>
      <c r="E63" s="17">
        <f t="shared" si="32"/>
        <v>40</v>
      </c>
      <c r="F63" s="18">
        <f t="shared" si="33"/>
        <v>0</v>
      </c>
      <c r="G63" s="18">
        <f t="shared" si="34"/>
        <v>30</v>
      </c>
      <c r="H63" s="19">
        <v>30</v>
      </c>
      <c r="I63" s="19"/>
      <c r="J63" s="19"/>
      <c r="K63" s="19"/>
      <c r="L63" s="18">
        <f t="shared" si="35"/>
        <v>10</v>
      </c>
      <c r="M63" s="17">
        <f t="shared" si="36"/>
        <v>35</v>
      </c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>
        <v>30</v>
      </c>
      <c r="AF63" s="20">
        <v>10</v>
      </c>
      <c r="AG63" s="20">
        <v>35</v>
      </c>
      <c r="AH63" s="20"/>
      <c r="AI63" s="20" t="s">
        <v>80</v>
      </c>
      <c r="AJ63" s="20"/>
      <c r="AK63" s="20"/>
      <c r="AL63" s="20"/>
      <c r="AM63" s="20"/>
      <c r="AN63" s="20"/>
      <c r="AO63" s="20"/>
      <c r="AP63" s="20">
        <v>3</v>
      </c>
      <c r="AQ63" s="20"/>
      <c r="AR63" s="20">
        <v>2</v>
      </c>
      <c r="AS63" s="20">
        <v>3</v>
      </c>
      <c r="AT63" s="20"/>
      <c r="AU63" s="20">
        <v>3</v>
      </c>
      <c r="AW63" s="28"/>
      <c r="AX63" s="29"/>
      <c r="AY63" s="29"/>
      <c r="AZ63" s="29"/>
    </row>
    <row r="64" spans="1:52" s="8" customFormat="1" ht="36" customHeight="1">
      <c r="A64" s="14" t="s">
        <v>7</v>
      </c>
      <c r="B64" s="15" t="s">
        <v>120</v>
      </c>
      <c r="C64" s="16" t="s">
        <v>66</v>
      </c>
      <c r="D64" s="17">
        <f t="shared" si="31"/>
        <v>75</v>
      </c>
      <c r="E64" s="17">
        <f t="shared" si="32"/>
        <v>35</v>
      </c>
      <c r="F64" s="18">
        <f t="shared" si="33"/>
        <v>0</v>
      </c>
      <c r="G64" s="18">
        <f t="shared" si="34"/>
        <v>30</v>
      </c>
      <c r="H64" s="19"/>
      <c r="I64" s="19">
        <v>30</v>
      </c>
      <c r="J64" s="19"/>
      <c r="K64" s="19"/>
      <c r="L64" s="18">
        <f t="shared" si="35"/>
        <v>5</v>
      </c>
      <c r="M64" s="17">
        <f t="shared" si="36"/>
        <v>40</v>
      </c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>
        <v>30</v>
      </c>
      <c r="AF64" s="20">
        <v>5</v>
      </c>
      <c r="AG64" s="20">
        <v>40</v>
      </c>
      <c r="AH64" s="20"/>
      <c r="AI64" s="20"/>
      <c r="AJ64" s="20"/>
      <c r="AK64" s="20"/>
      <c r="AL64" s="20"/>
      <c r="AM64" s="20"/>
      <c r="AN64" s="20"/>
      <c r="AO64" s="20"/>
      <c r="AP64" s="20">
        <v>3</v>
      </c>
      <c r="AQ64" s="20"/>
      <c r="AR64" s="20">
        <v>1</v>
      </c>
      <c r="AS64" s="20">
        <v>3</v>
      </c>
      <c r="AT64" s="20"/>
      <c r="AU64" s="20">
        <v>3</v>
      </c>
      <c r="AW64" s="28"/>
      <c r="AX64" s="29"/>
      <c r="AY64" s="29"/>
      <c r="AZ64" s="29"/>
    </row>
    <row r="65" spans="1:52" s="8" customFormat="1" ht="36" customHeight="1">
      <c r="A65" s="14" t="s">
        <v>6</v>
      </c>
      <c r="B65" s="15" t="s">
        <v>116</v>
      </c>
      <c r="C65" s="16" t="s">
        <v>78</v>
      </c>
      <c r="D65" s="17">
        <f t="shared" si="31"/>
        <v>125</v>
      </c>
      <c r="E65" s="17">
        <f t="shared" si="32"/>
        <v>55</v>
      </c>
      <c r="F65" s="18">
        <f t="shared" si="33"/>
        <v>0</v>
      </c>
      <c r="G65" s="18">
        <f t="shared" si="34"/>
        <v>45</v>
      </c>
      <c r="H65" s="19"/>
      <c r="I65" s="19">
        <v>45</v>
      </c>
      <c r="J65" s="19"/>
      <c r="K65" s="19"/>
      <c r="L65" s="18">
        <f t="shared" si="35"/>
        <v>10</v>
      </c>
      <c r="M65" s="17">
        <f t="shared" si="36"/>
        <v>70</v>
      </c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>
        <v>45</v>
      </c>
      <c r="AJ65" s="20">
        <v>10</v>
      </c>
      <c r="AK65" s="20">
        <v>70</v>
      </c>
      <c r="AL65" s="20"/>
      <c r="AM65" s="20"/>
      <c r="AN65" s="20"/>
      <c r="AO65" s="20"/>
      <c r="AP65" s="20"/>
      <c r="AQ65" s="20">
        <v>5</v>
      </c>
      <c r="AR65" s="20">
        <v>2</v>
      </c>
      <c r="AS65" s="20">
        <v>5</v>
      </c>
      <c r="AT65" s="20"/>
      <c r="AU65" s="20">
        <v>5</v>
      </c>
      <c r="AW65" s="28"/>
      <c r="AX65" s="29"/>
      <c r="AY65" s="29"/>
      <c r="AZ65" s="29"/>
    </row>
    <row r="66" spans="1:52" s="8" customFormat="1" ht="36" customHeight="1">
      <c r="A66" s="14" t="s">
        <v>5</v>
      </c>
      <c r="B66" s="15" t="s">
        <v>115</v>
      </c>
      <c r="C66" s="16" t="s">
        <v>78</v>
      </c>
      <c r="D66" s="17">
        <f t="shared" si="31"/>
        <v>100</v>
      </c>
      <c r="E66" s="17">
        <f t="shared" si="32"/>
        <v>40</v>
      </c>
      <c r="F66" s="18">
        <f t="shared" si="33"/>
        <v>0</v>
      </c>
      <c r="G66" s="18">
        <f t="shared" si="34"/>
        <v>30</v>
      </c>
      <c r="H66" s="19"/>
      <c r="I66" s="19">
        <v>30</v>
      </c>
      <c r="J66" s="19"/>
      <c r="K66" s="19"/>
      <c r="L66" s="18">
        <f t="shared" si="35"/>
        <v>10</v>
      </c>
      <c r="M66" s="17">
        <f t="shared" si="36"/>
        <v>60</v>
      </c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>
        <v>30</v>
      </c>
      <c r="AJ66" s="20">
        <v>10</v>
      </c>
      <c r="AK66" s="20">
        <v>60</v>
      </c>
      <c r="AL66" s="20"/>
      <c r="AM66" s="20"/>
      <c r="AN66" s="20"/>
      <c r="AO66" s="20"/>
      <c r="AP66" s="20"/>
      <c r="AQ66" s="20">
        <v>4</v>
      </c>
      <c r="AR66" s="20">
        <v>2</v>
      </c>
      <c r="AS66" s="20">
        <v>4</v>
      </c>
      <c r="AT66" s="20"/>
      <c r="AU66" s="20">
        <v>4</v>
      </c>
      <c r="AW66" s="28"/>
      <c r="AX66" s="29"/>
      <c r="AY66" s="29"/>
      <c r="AZ66" s="29"/>
    </row>
    <row r="67" spans="1:52" s="8" customFormat="1" ht="44.25">
      <c r="A67" s="14" t="s">
        <v>20</v>
      </c>
      <c r="B67" s="15" t="s">
        <v>114</v>
      </c>
      <c r="C67" s="16" t="s">
        <v>78</v>
      </c>
      <c r="D67" s="17">
        <f t="shared" si="31"/>
        <v>75</v>
      </c>
      <c r="E67" s="17">
        <f t="shared" si="32"/>
        <v>25</v>
      </c>
      <c r="F67" s="18">
        <f t="shared" si="33"/>
        <v>0</v>
      </c>
      <c r="G67" s="18">
        <f t="shared" si="34"/>
        <v>15</v>
      </c>
      <c r="H67" s="19"/>
      <c r="I67" s="19">
        <v>15</v>
      </c>
      <c r="J67" s="19"/>
      <c r="K67" s="19"/>
      <c r="L67" s="18">
        <f t="shared" si="35"/>
        <v>10</v>
      </c>
      <c r="M67" s="17">
        <f t="shared" si="36"/>
        <v>50</v>
      </c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>
        <v>15</v>
      </c>
      <c r="AJ67" s="20">
        <v>10</v>
      </c>
      <c r="AK67" s="20">
        <v>50</v>
      </c>
      <c r="AL67" s="20"/>
      <c r="AM67" s="20"/>
      <c r="AN67" s="20"/>
      <c r="AO67" s="20"/>
      <c r="AP67" s="20"/>
      <c r="AQ67" s="20">
        <v>3</v>
      </c>
      <c r="AR67" s="20">
        <v>1</v>
      </c>
      <c r="AS67" s="20">
        <v>3</v>
      </c>
      <c r="AT67" s="20"/>
      <c r="AU67" s="20">
        <v>3</v>
      </c>
      <c r="AW67" s="28"/>
      <c r="AX67" s="29"/>
      <c r="AY67" s="29"/>
      <c r="AZ67" s="29"/>
    </row>
    <row r="68" spans="1:52" s="13" customFormat="1" ht="36" customHeight="1">
      <c r="A68" s="1" t="s">
        <v>113</v>
      </c>
      <c r="B68" s="10" t="s">
        <v>149</v>
      </c>
      <c r="C68" s="1"/>
      <c r="D68" s="11">
        <f aca="true" t="shared" si="37" ref="D68:AU68">SUM(D69:D75)</f>
        <v>600</v>
      </c>
      <c r="E68" s="11">
        <f t="shared" si="37"/>
        <v>290</v>
      </c>
      <c r="F68" s="12">
        <f t="shared" si="37"/>
        <v>0</v>
      </c>
      <c r="G68" s="12">
        <f t="shared" si="37"/>
        <v>225</v>
      </c>
      <c r="H68" s="12">
        <f t="shared" si="37"/>
        <v>45</v>
      </c>
      <c r="I68" s="12">
        <f t="shared" si="37"/>
        <v>180</v>
      </c>
      <c r="J68" s="12">
        <f t="shared" si="37"/>
        <v>0</v>
      </c>
      <c r="K68" s="12">
        <f t="shared" si="37"/>
        <v>0</v>
      </c>
      <c r="L68" s="12">
        <f t="shared" si="37"/>
        <v>65</v>
      </c>
      <c r="M68" s="11">
        <f t="shared" si="37"/>
        <v>310</v>
      </c>
      <c r="N68" s="12">
        <f t="shared" si="37"/>
        <v>0</v>
      </c>
      <c r="O68" s="12">
        <f t="shared" si="37"/>
        <v>0</v>
      </c>
      <c r="P68" s="12">
        <f t="shared" si="37"/>
        <v>0</v>
      </c>
      <c r="Q68" s="12">
        <f t="shared" si="37"/>
        <v>0</v>
      </c>
      <c r="R68" s="12">
        <f t="shared" si="37"/>
        <v>0</v>
      </c>
      <c r="S68" s="12">
        <f t="shared" si="37"/>
        <v>0</v>
      </c>
      <c r="T68" s="12">
        <f t="shared" si="37"/>
        <v>0</v>
      </c>
      <c r="U68" s="12">
        <f t="shared" si="37"/>
        <v>0</v>
      </c>
      <c r="V68" s="12">
        <f t="shared" si="37"/>
        <v>0</v>
      </c>
      <c r="W68" s="12">
        <f t="shared" si="37"/>
        <v>0</v>
      </c>
      <c r="X68" s="12">
        <f t="shared" si="37"/>
        <v>0</v>
      </c>
      <c r="Y68" s="12">
        <f t="shared" si="37"/>
        <v>0</v>
      </c>
      <c r="Z68" s="12">
        <f t="shared" si="37"/>
        <v>0</v>
      </c>
      <c r="AA68" s="12">
        <f t="shared" si="37"/>
        <v>0</v>
      </c>
      <c r="AB68" s="12">
        <f t="shared" si="37"/>
        <v>0</v>
      </c>
      <c r="AC68" s="12">
        <f t="shared" si="37"/>
        <v>0</v>
      </c>
      <c r="AD68" s="12">
        <f t="shared" si="37"/>
        <v>0</v>
      </c>
      <c r="AE68" s="12">
        <f t="shared" si="37"/>
        <v>135</v>
      </c>
      <c r="AF68" s="12">
        <f t="shared" si="37"/>
        <v>35</v>
      </c>
      <c r="AG68" s="12">
        <f t="shared" si="37"/>
        <v>130</v>
      </c>
      <c r="AH68" s="12">
        <f t="shared" si="37"/>
        <v>0</v>
      </c>
      <c r="AI68" s="12">
        <f t="shared" si="37"/>
        <v>90</v>
      </c>
      <c r="AJ68" s="12">
        <f t="shared" si="37"/>
        <v>30</v>
      </c>
      <c r="AK68" s="12">
        <f t="shared" si="37"/>
        <v>180</v>
      </c>
      <c r="AL68" s="12">
        <f t="shared" si="37"/>
        <v>0</v>
      </c>
      <c r="AM68" s="12">
        <f t="shared" si="37"/>
        <v>0</v>
      </c>
      <c r="AN68" s="12">
        <f t="shared" si="37"/>
        <v>0</v>
      </c>
      <c r="AO68" s="12">
        <f t="shared" si="37"/>
        <v>0</v>
      </c>
      <c r="AP68" s="12">
        <f t="shared" si="37"/>
        <v>12</v>
      </c>
      <c r="AQ68" s="12">
        <f t="shared" si="37"/>
        <v>12</v>
      </c>
      <c r="AR68" s="12">
        <f t="shared" si="37"/>
        <v>12</v>
      </c>
      <c r="AS68" s="12">
        <f t="shared" si="37"/>
        <v>24</v>
      </c>
      <c r="AT68" s="12">
        <f t="shared" si="37"/>
        <v>0</v>
      </c>
      <c r="AU68" s="12">
        <f t="shared" si="37"/>
        <v>24</v>
      </c>
      <c r="AW68" s="28"/>
      <c r="AX68" s="29"/>
      <c r="AY68" s="29"/>
      <c r="AZ68" s="29"/>
    </row>
    <row r="69" spans="1:52" s="8" customFormat="1" ht="36" customHeight="1">
      <c r="A69" s="14" t="s">
        <v>10</v>
      </c>
      <c r="B69" s="15" t="s">
        <v>107</v>
      </c>
      <c r="C69" s="16" t="s">
        <v>66</v>
      </c>
      <c r="D69" s="17">
        <f aca="true" t="shared" si="38" ref="D69:D75">SUM(E69,M69)</f>
        <v>50</v>
      </c>
      <c r="E69" s="17">
        <f aca="true" t="shared" si="39" ref="E69:E75">SUM(F69:G69,L69)</f>
        <v>40</v>
      </c>
      <c r="F69" s="18">
        <f aca="true" t="shared" si="40" ref="F69:F75">SUM(N69,R69,V69,Z69,AD69,AH69)</f>
        <v>0</v>
      </c>
      <c r="G69" s="18">
        <f aca="true" t="shared" si="41" ref="G69:G75">SUM(O69,S69,W69,AA69,AE69,AI69)</f>
        <v>30</v>
      </c>
      <c r="H69" s="19"/>
      <c r="I69" s="19">
        <v>30</v>
      </c>
      <c r="J69" s="19"/>
      <c r="K69" s="19"/>
      <c r="L69" s="18">
        <f aca="true" t="shared" si="42" ref="L69:L75">SUM(P69,T69,X69,AB69,AF69,AJ69)</f>
        <v>10</v>
      </c>
      <c r="M69" s="17">
        <f aca="true" t="shared" si="43" ref="M69:M75">SUM(Q69,U69,Y69,AC69,AG69,AK69)</f>
        <v>10</v>
      </c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>
        <v>30</v>
      </c>
      <c r="AF69" s="20">
        <v>10</v>
      </c>
      <c r="AG69" s="20">
        <v>10</v>
      </c>
      <c r="AH69" s="20"/>
      <c r="AI69" s="20"/>
      <c r="AJ69" s="20"/>
      <c r="AK69" s="20"/>
      <c r="AL69" s="20"/>
      <c r="AM69" s="20"/>
      <c r="AN69" s="20"/>
      <c r="AO69" s="20"/>
      <c r="AP69" s="20">
        <v>2</v>
      </c>
      <c r="AQ69" s="20"/>
      <c r="AR69" s="20">
        <v>2</v>
      </c>
      <c r="AS69" s="20">
        <v>2</v>
      </c>
      <c r="AT69" s="20"/>
      <c r="AU69" s="20">
        <v>2</v>
      </c>
      <c r="AW69" s="28"/>
      <c r="AX69" s="29"/>
      <c r="AY69" s="29"/>
      <c r="AZ69" s="29"/>
    </row>
    <row r="70" spans="1:52" s="8" customFormat="1" ht="36" customHeight="1">
      <c r="A70" s="14" t="s">
        <v>9</v>
      </c>
      <c r="B70" s="15" t="s">
        <v>108</v>
      </c>
      <c r="C70" s="16" t="s">
        <v>66</v>
      </c>
      <c r="D70" s="17">
        <f t="shared" si="38"/>
        <v>100</v>
      </c>
      <c r="E70" s="17">
        <f t="shared" si="39"/>
        <v>55</v>
      </c>
      <c r="F70" s="18">
        <f t="shared" si="40"/>
        <v>0</v>
      </c>
      <c r="G70" s="18">
        <f>SUM(O70,S70,W70,AA70,AE70,AI70)</f>
        <v>45</v>
      </c>
      <c r="H70" s="19"/>
      <c r="I70" s="19">
        <v>45</v>
      </c>
      <c r="J70" s="19"/>
      <c r="K70" s="19"/>
      <c r="L70" s="18">
        <f t="shared" si="42"/>
        <v>10</v>
      </c>
      <c r="M70" s="17">
        <f>SUM(Q70,U70,Y70,AC70,AG70,AK70)</f>
        <v>45</v>
      </c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>
        <v>45</v>
      </c>
      <c r="AF70" s="20">
        <v>10</v>
      </c>
      <c r="AG70" s="20">
        <v>45</v>
      </c>
      <c r="AH70" s="20"/>
      <c r="AI70" s="20"/>
      <c r="AJ70" s="20"/>
      <c r="AK70" s="20"/>
      <c r="AL70" s="20"/>
      <c r="AM70" s="20"/>
      <c r="AN70" s="20"/>
      <c r="AO70" s="20"/>
      <c r="AP70" s="20">
        <v>4</v>
      </c>
      <c r="AQ70" s="20"/>
      <c r="AR70" s="20">
        <v>2</v>
      </c>
      <c r="AS70" s="20">
        <v>4</v>
      </c>
      <c r="AT70" s="20"/>
      <c r="AU70" s="20">
        <v>4</v>
      </c>
      <c r="AW70" s="28"/>
      <c r="AX70" s="29"/>
      <c r="AY70" s="29"/>
      <c r="AZ70" s="29"/>
    </row>
    <row r="71" spans="1:52" s="8" customFormat="1" ht="36" customHeight="1">
      <c r="A71" s="14" t="s">
        <v>8</v>
      </c>
      <c r="B71" s="15" t="s">
        <v>159</v>
      </c>
      <c r="C71" s="16" t="s">
        <v>66</v>
      </c>
      <c r="D71" s="17">
        <f t="shared" si="38"/>
        <v>50</v>
      </c>
      <c r="E71" s="17">
        <f t="shared" si="39"/>
        <v>20</v>
      </c>
      <c r="F71" s="18">
        <f t="shared" si="40"/>
        <v>0</v>
      </c>
      <c r="G71" s="18">
        <f>SUM(O71,S71,W71,AA71,AE71,AI71)</f>
        <v>15</v>
      </c>
      <c r="H71" s="19"/>
      <c r="I71" s="19">
        <v>15</v>
      </c>
      <c r="J71" s="19"/>
      <c r="K71" s="19"/>
      <c r="L71" s="18">
        <f t="shared" si="42"/>
        <v>5</v>
      </c>
      <c r="M71" s="17">
        <f>SUM(Q71,U71,Y71,AC71,AG71,AK71)</f>
        <v>30</v>
      </c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>
        <v>15</v>
      </c>
      <c r="AF71" s="20">
        <v>5</v>
      </c>
      <c r="AG71" s="20">
        <v>30</v>
      </c>
      <c r="AH71" s="20"/>
      <c r="AI71" s="20"/>
      <c r="AJ71" s="20"/>
      <c r="AK71" s="20"/>
      <c r="AL71" s="20"/>
      <c r="AM71" s="20"/>
      <c r="AN71" s="20"/>
      <c r="AO71" s="20"/>
      <c r="AP71" s="20">
        <v>2</v>
      </c>
      <c r="AQ71" s="20"/>
      <c r="AR71" s="20">
        <v>1</v>
      </c>
      <c r="AS71" s="20">
        <v>2</v>
      </c>
      <c r="AT71" s="20"/>
      <c r="AU71" s="20">
        <v>2</v>
      </c>
      <c r="AW71" s="28"/>
      <c r="AX71" s="29"/>
      <c r="AY71" s="29"/>
      <c r="AZ71" s="29"/>
    </row>
    <row r="72" spans="1:52" s="8" customFormat="1" ht="36" customHeight="1">
      <c r="A72" s="14" t="s">
        <v>7</v>
      </c>
      <c r="B72" s="15" t="s">
        <v>158</v>
      </c>
      <c r="C72" s="16" t="s">
        <v>66</v>
      </c>
      <c r="D72" s="17">
        <f t="shared" si="38"/>
        <v>100</v>
      </c>
      <c r="E72" s="17">
        <f t="shared" si="39"/>
        <v>55</v>
      </c>
      <c r="F72" s="18">
        <f t="shared" si="40"/>
        <v>0</v>
      </c>
      <c r="G72" s="18">
        <f>SUM(O72,S72,W72,AA72,AE72,AI72)</f>
        <v>45</v>
      </c>
      <c r="H72" s="19">
        <v>45</v>
      </c>
      <c r="I72" s="19"/>
      <c r="J72" s="19"/>
      <c r="K72" s="19"/>
      <c r="L72" s="18">
        <f t="shared" si="42"/>
        <v>10</v>
      </c>
      <c r="M72" s="17">
        <f>SUM(Q72,U72,Y72,AC72,AG72,AK72)</f>
        <v>45</v>
      </c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>
        <v>45</v>
      </c>
      <c r="AF72" s="20">
        <v>10</v>
      </c>
      <c r="AG72" s="20">
        <v>45</v>
      </c>
      <c r="AH72" s="20"/>
      <c r="AI72" s="20" t="s">
        <v>80</v>
      </c>
      <c r="AJ72" s="20"/>
      <c r="AK72" s="20"/>
      <c r="AL72" s="20"/>
      <c r="AM72" s="20"/>
      <c r="AN72" s="20"/>
      <c r="AO72" s="20"/>
      <c r="AP72" s="20">
        <v>4</v>
      </c>
      <c r="AQ72" s="20"/>
      <c r="AR72" s="20">
        <v>2</v>
      </c>
      <c r="AS72" s="20">
        <v>4</v>
      </c>
      <c r="AT72" s="20"/>
      <c r="AU72" s="20">
        <v>4</v>
      </c>
      <c r="AW72" s="28"/>
      <c r="AX72" s="29"/>
      <c r="AY72" s="29"/>
      <c r="AZ72" s="29"/>
    </row>
    <row r="73" spans="1:52" s="8" customFormat="1" ht="36" customHeight="1">
      <c r="A73" s="14" t="s">
        <v>6</v>
      </c>
      <c r="B73" s="15" t="s">
        <v>88</v>
      </c>
      <c r="C73" s="16" t="s">
        <v>78</v>
      </c>
      <c r="D73" s="17">
        <f t="shared" si="38"/>
        <v>100</v>
      </c>
      <c r="E73" s="17">
        <f t="shared" si="39"/>
        <v>40</v>
      </c>
      <c r="F73" s="18">
        <f t="shared" si="40"/>
        <v>0</v>
      </c>
      <c r="G73" s="18">
        <f t="shared" si="41"/>
        <v>30</v>
      </c>
      <c r="H73" s="19"/>
      <c r="I73" s="19">
        <v>30</v>
      </c>
      <c r="J73" s="19"/>
      <c r="K73" s="19"/>
      <c r="L73" s="18">
        <f t="shared" si="42"/>
        <v>10</v>
      </c>
      <c r="M73" s="17">
        <f t="shared" si="43"/>
        <v>60</v>
      </c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>
        <v>30</v>
      </c>
      <c r="AJ73" s="20">
        <v>10</v>
      </c>
      <c r="AK73" s="20">
        <v>60</v>
      </c>
      <c r="AL73" s="20"/>
      <c r="AM73" s="20"/>
      <c r="AN73" s="20"/>
      <c r="AO73" s="20"/>
      <c r="AP73" s="20"/>
      <c r="AQ73" s="20">
        <v>4</v>
      </c>
      <c r="AR73" s="20">
        <v>2</v>
      </c>
      <c r="AS73" s="20">
        <v>4</v>
      </c>
      <c r="AT73" s="20"/>
      <c r="AU73" s="20">
        <v>4</v>
      </c>
      <c r="AW73" s="28"/>
      <c r="AX73" s="29"/>
      <c r="AY73" s="29"/>
      <c r="AZ73" s="29"/>
    </row>
    <row r="74" spans="1:52" s="8" customFormat="1" ht="36" customHeight="1">
      <c r="A74" s="14" t="s">
        <v>5</v>
      </c>
      <c r="B74" s="15" t="s">
        <v>157</v>
      </c>
      <c r="C74" s="16" t="s">
        <v>78</v>
      </c>
      <c r="D74" s="17">
        <f t="shared" si="38"/>
        <v>125</v>
      </c>
      <c r="E74" s="17">
        <f t="shared" si="39"/>
        <v>55</v>
      </c>
      <c r="F74" s="18">
        <f t="shared" si="40"/>
        <v>0</v>
      </c>
      <c r="G74" s="18">
        <f t="shared" si="41"/>
        <v>45</v>
      </c>
      <c r="H74" s="19"/>
      <c r="I74" s="19">
        <v>45</v>
      </c>
      <c r="J74" s="19"/>
      <c r="K74" s="19"/>
      <c r="L74" s="18">
        <f t="shared" si="42"/>
        <v>10</v>
      </c>
      <c r="M74" s="17">
        <f t="shared" si="43"/>
        <v>70</v>
      </c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>
        <v>45</v>
      </c>
      <c r="AJ74" s="20">
        <v>10</v>
      </c>
      <c r="AK74" s="20">
        <v>70</v>
      </c>
      <c r="AL74" s="20"/>
      <c r="AM74" s="20"/>
      <c r="AN74" s="20"/>
      <c r="AO74" s="20"/>
      <c r="AP74" s="20"/>
      <c r="AQ74" s="20">
        <v>5</v>
      </c>
      <c r="AR74" s="20">
        <v>2</v>
      </c>
      <c r="AS74" s="20">
        <v>5</v>
      </c>
      <c r="AT74" s="20"/>
      <c r="AU74" s="20">
        <v>5</v>
      </c>
      <c r="AW74" s="28"/>
      <c r="AX74" s="29"/>
      <c r="AY74" s="29"/>
      <c r="AZ74" s="29"/>
    </row>
    <row r="75" spans="1:52" s="8" customFormat="1" ht="36" customHeight="1">
      <c r="A75" s="14" t="s">
        <v>20</v>
      </c>
      <c r="B75" s="15" t="s">
        <v>95</v>
      </c>
      <c r="C75" s="16" t="s">
        <v>78</v>
      </c>
      <c r="D75" s="17">
        <f t="shared" si="38"/>
        <v>75</v>
      </c>
      <c r="E75" s="17">
        <f t="shared" si="39"/>
        <v>25</v>
      </c>
      <c r="F75" s="18">
        <f t="shared" si="40"/>
        <v>0</v>
      </c>
      <c r="G75" s="18">
        <f t="shared" si="41"/>
        <v>15</v>
      </c>
      <c r="H75" s="19"/>
      <c r="I75" s="19">
        <v>15</v>
      </c>
      <c r="J75" s="19"/>
      <c r="K75" s="19"/>
      <c r="L75" s="18">
        <f t="shared" si="42"/>
        <v>10</v>
      </c>
      <c r="M75" s="17">
        <f t="shared" si="43"/>
        <v>50</v>
      </c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>
        <v>15</v>
      </c>
      <c r="AJ75" s="20">
        <v>10</v>
      </c>
      <c r="AK75" s="20">
        <v>50</v>
      </c>
      <c r="AL75" s="20"/>
      <c r="AM75" s="20"/>
      <c r="AN75" s="20"/>
      <c r="AO75" s="20"/>
      <c r="AP75" s="20"/>
      <c r="AQ75" s="20">
        <v>3</v>
      </c>
      <c r="AR75" s="20">
        <v>1</v>
      </c>
      <c r="AS75" s="20">
        <v>3</v>
      </c>
      <c r="AT75" s="20"/>
      <c r="AU75" s="20">
        <v>3</v>
      </c>
      <c r="AW75" s="28"/>
      <c r="AX75" s="29"/>
      <c r="AY75" s="29"/>
      <c r="AZ75" s="29"/>
    </row>
    <row r="76" spans="1:52" s="8" customFormat="1" ht="36" customHeight="1">
      <c r="A76" s="1" t="s">
        <v>151</v>
      </c>
      <c r="B76" s="10" t="s">
        <v>169</v>
      </c>
      <c r="C76" s="1"/>
      <c r="D76" s="11">
        <f aca="true" t="shared" si="44" ref="D76:AU76">SUM(D77:D83)</f>
        <v>600</v>
      </c>
      <c r="E76" s="11">
        <f t="shared" si="44"/>
        <v>290</v>
      </c>
      <c r="F76" s="12">
        <f t="shared" si="44"/>
        <v>0</v>
      </c>
      <c r="G76" s="12">
        <f t="shared" si="44"/>
        <v>225</v>
      </c>
      <c r="H76" s="12">
        <f t="shared" si="44"/>
        <v>45</v>
      </c>
      <c r="I76" s="12">
        <f t="shared" si="44"/>
        <v>180</v>
      </c>
      <c r="J76" s="12">
        <f t="shared" si="44"/>
        <v>0</v>
      </c>
      <c r="K76" s="12">
        <f t="shared" si="44"/>
        <v>0</v>
      </c>
      <c r="L76" s="12">
        <f t="shared" si="44"/>
        <v>65</v>
      </c>
      <c r="M76" s="11">
        <f t="shared" si="44"/>
        <v>310</v>
      </c>
      <c r="N76" s="12">
        <f t="shared" si="44"/>
        <v>0</v>
      </c>
      <c r="O76" s="12">
        <f t="shared" si="44"/>
        <v>0</v>
      </c>
      <c r="P76" s="12">
        <f t="shared" si="44"/>
        <v>0</v>
      </c>
      <c r="Q76" s="12">
        <f t="shared" si="44"/>
        <v>0</v>
      </c>
      <c r="R76" s="12">
        <f t="shared" si="44"/>
        <v>0</v>
      </c>
      <c r="S76" s="12">
        <f t="shared" si="44"/>
        <v>0</v>
      </c>
      <c r="T76" s="12">
        <f t="shared" si="44"/>
        <v>0</v>
      </c>
      <c r="U76" s="12">
        <f t="shared" si="44"/>
        <v>0</v>
      </c>
      <c r="V76" s="12">
        <f t="shared" si="44"/>
        <v>0</v>
      </c>
      <c r="W76" s="12">
        <f t="shared" si="44"/>
        <v>0</v>
      </c>
      <c r="X76" s="12">
        <f t="shared" si="44"/>
        <v>0</v>
      </c>
      <c r="Y76" s="12">
        <f t="shared" si="44"/>
        <v>0</v>
      </c>
      <c r="Z76" s="12">
        <f t="shared" si="44"/>
        <v>0</v>
      </c>
      <c r="AA76" s="12">
        <f t="shared" si="44"/>
        <v>0</v>
      </c>
      <c r="AB76" s="12">
        <f t="shared" si="44"/>
        <v>0</v>
      </c>
      <c r="AC76" s="12">
        <f t="shared" si="44"/>
        <v>0</v>
      </c>
      <c r="AD76" s="12">
        <f t="shared" si="44"/>
        <v>0</v>
      </c>
      <c r="AE76" s="12">
        <f t="shared" si="44"/>
        <v>135</v>
      </c>
      <c r="AF76" s="12">
        <f t="shared" si="44"/>
        <v>35</v>
      </c>
      <c r="AG76" s="12">
        <f t="shared" si="44"/>
        <v>130</v>
      </c>
      <c r="AH76" s="12">
        <f t="shared" si="44"/>
        <v>0</v>
      </c>
      <c r="AI76" s="12">
        <f t="shared" si="44"/>
        <v>90</v>
      </c>
      <c r="AJ76" s="12">
        <f t="shared" si="44"/>
        <v>30</v>
      </c>
      <c r="AK76" s="12">
        <f t="shared" si="44"/>
        <v>180</v>
      </c>
      <c r="AL76" s="12">
        <f t="shared" si="44"/>
        <v>0</v>
      </c>
      <c r="AM76" s="12">
        <f t="shared" si="44"/>
        <v>0</v>
      </c>
      <c r="AN76" s="12">
        <f t="shared" si="44"/>
        <v>0</v>
      </c>
      <c r="AO76" s="12">
        <f t="shared" si="44"/>
        <v>0</v>
      </c>
      <c r="AP76" s="12">
        <f t="shared" si="44"/>
        <v>12</v>
      </c>
      <c r="AQ76" s="12">
        <f t="shared" si="44"/>
        <v>12</v>
      </c>
      <c r="AR76" s="12">
        <f t="shared" si="44"/>
        <v>12</v>
      </c>
      <c r="AS76" s="12">
        <f t="shared" si="44"/>
        <v>24</v>
      </c>
      <c r="AT76" s="12">
        <f t="shared" si="44"/>
        <v>0</v>
      </c>
      <c r="AU76" s="12">
        <f t="shared" si="44"/>
        <v>24</v>
      </c>
      <c r="AW76" s="28"/>
      <c r="AX76" s="29"/>
      <c r="AY76" s="29"/>
      <c r="AZ76" s="29"/>
    </row>
    <row r="77" spans="1:52" s="8" customFormat="1" ht="36" customHeight="1">
      <c r="A77" s="14" t="s">
        <v>10</v>
      </c>
      <c r="B77" s="15" t="s">
        <v>167</v>
      </c>
      <c r="C77" s="16" t="s">
        <v>66</v>
      </c>
      <c r="D77" s="17">
        <f aca="true" t="shared" si="45" ref="D77:D83">SUM(E77,M77)</f>
        <v>50</v>
      </c>
      <c r="E77" s="17">
        <f aca="true" t="shared" si="46" ref="E77:E83">SUM(F77:G77,L77)</f>
        <v>40</v>
      </c>
      <c r="F77" s="18">
        <f aca="true" t="shared" si="47" ref="F77:F83">SUM(N77,R77,V77,Z77,AD77,AH77)</f>
        <v>0</v>
      </c>
      <c r="G77" s="18">
        <f aca="true" t="shared" si="48" ref="G77:G83">SUM(O77,S77,W77,AA77,AE77,AI77)</f>
        <v>30</v>
      </c>
      <c r="H77" s="19"/>
      <c r="I77" s="19">
        <v>30</v>
      </c>
      <c r="J77" s="19"/>
      <c r="K77" s="19"/>
      <c r="L77" s="18">
        <f aca="true" t="shared" si="49" ref="L77:L83">SUM(P77,T77,X77,AB77,AF77,AJ77)</f>
        <v>10</v>
      </c>
      <c r="M77" s="17">
        <f aca="true" t="shared" si="50" ref="M77:M83">SUM(Q77,U77,Y77,AC77,AG77,AK77)</f>
        <v>10</v>
      </c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>
        <v>30</v>
      </c>
      <c r="AF77" s="20">
        <v>10</v>
      </c>
      <c r="AG77" s="20">
        <v>10</v>
      </c>
      <c r="AH77" s="20"/>
      <c r="AI77" s="20"/>
      <c r="AJ77" s="20"/>
      <c r="AK77" s="20"/>
      <c r="AL77" s="20"/>
      <c r="AM77" s="20"/>
      <c r="AN77" s="20"/>
      <c r="AO77" s="20"/>
      <c r="AP77" s="20">
        <v>2</v>
      </c>
      <c r="AQ77" s="20"/>
      <c r="AR77" s="20">
        <v>2</v>
      </c>
      <c r="AS77" s="20">
        <v>2</v>
      </c>
      <c r="AT77" s="20"/>
      <c r="AU77" s="20">
        <v>2</v>
      </c>
      <c r="AW77" s="28"/>
      <c r="AX77" s="29"/>
      <c r="AY77" s="29"/>
      <c r="AZ77" s="29"/>
    </row>
    <row r="78" spans="1:52" s="8" customFormat="1" ht="36" customHeight="1">
      <c r="A78" s="14" t="s">
        <v>9</v>
      </c>
      <c r="B78" s="15" t="s">
        <v>160</v>
      </c>
      <c r="C78" s="16" t="s">
        <v>66</v>
      </c>
      <c r="D78" s="17">
        <f t="shared" si="45"/>
        <v>100</v>
      </c>
      <c r="E78" s="17">
        <f t="shared" si="46"/>
        <v>55</v>
      </c>
      <c r="F78" s="18">
        <f t="shared" si="47"/>
        <v>0</v>
      </c>
      <c r="G78" s="18">
        <f t="shared" si="48"/>
        <v>45</v>
      </c>
      <c r="H78" s="19"/>
      <c r="I78" s="19">
        <v>45</v>
      </c>
      <c r="J78" s="19"/>
      <c r="K78" s="19"/>
      <c r="L78" s="18">
        <f t="shared" si="49"/>
        <v>10</v>
      </c>
      <c r="M78" s="17">
        <f t="shared" si="50"/>
        <v>45</v>
      </c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>
        <v>45</v>
      </c>
      <c r="AF78" s="20">
        <v>10</v>
      </c>
      <c r="AG78" s="20">
        <v>45</v>
      </c>
      <c r="AH78" s="20"/>
      <c r="AI78" s="20"/>
      <c r="AJ78" s="20"/>
      <c r="AK78" s="20"/>
      <c r="AL78" s="20"/>
      <c r="AM78" s="20"/>
      <c r="AN78" s="20"/>
      <c r="AO78" s="20"/>
      <c r="AP78" s="20">
        <v>4</v>
      </c>
      <c r="AQ78" s="20"/>
      <c r="AR78" s="20">
        <v>2</v>
      </c>
      <c r="AS78" s="20">
        <v>4</v>
      </c>
      <c r="AT78" s="20"/>
      <c r="AU78" s="20">
        <v>4</v>
      </c>
      <c r="AW78" s="28"/>
      <c r="AX78" s="29"/>
      <c r="AY78" s="29"/>
      <c r="AZ78" s="29"/>
    </row>
    <row r="79" spans="1:52" s="8" customFormat="1" ht="36" customHeight="1">
      <c r="A79" s="14" t="s">
        <v>8</v>
      </c>
      <c r="B79" s="15" t="s">
        <v>163</v>
      </c>
      <c r="C79" s="16" t="s">
        <v>66</v>
      </c>
      <c r="D79" s="17">
        <f t="shared" si="45"/>
        <v>50</v>
      </c>
      <c r="E79" s="17">
        <f t="shared" si="46"/>
        <v>20</v>
      </c>
      <c r="F79" s="18">
        <f t="shared" si="47"/>
        <v>0</v>
      </c>
      <c r="G79" s="18">
        <f t="shared" si="48"/>
        <v>15</v>
      </c>
      <c r="H79" s="19"/>
      <c r="I79" s="19">
        <v>15</v>
      </c>
      <c r="J79" s="19"/>
      <c r="K79" s="19"/>
      <c r="L79" s="18">
        <f t="shared" si="49"/>
        <v>5</v>
      </c>
      <c r="M79" s="17">
        <f t="shared" si="50"/>
        <v>30</v>
      </c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>
        <v>15</v>
      </c>
      <c r="AF79" s="20">
        <v>5</v>
      </c>
      <c r="AG79" s="20">
        <v>30</v>
      </c>
      <c r="AH79" s="20"/>
      <c r="AI79" s="20"/>
      <c r="AJ79" s="20"/>
      <c r="AK79" s="20"/>
      <c r="AL79" s="20"/>
      <c r="AM79" s="20"/>
      <c r="AN79" s="20"/>
      <c r="AO79" s="20"/>
      <c r="AP79" s="20">
        <v>2</v>
      </c>
      <c r="AQ79" s="20"/>
      <c r="AR79" s="20">
        <v>1</v>
      </c>
      <c r="AS79" s="20">
        <v>2</v>
      </c>
      <c r="AT79" s="20"/>
      <c r="AU79" s="20">
        <v>2</v>
      </c>
      <c r="AW79" s="28"/>
      <c r="AX79" s="29"/>
      <c r="AY79" s="29"/>
      <c r="AZ79" s="29"/>
    </row>
    <row r="80" spans="1:52" s="8" customFormat="1" ht="36" customHeight="1">
      <c r="A80" s="14" t="s">
        <v>7</v>
      </c>
      <c r="B80" s="15" t="s">
        <v>161</v>
      </c>
      <c r="C80" s="16" t="s">
        <v>66</v>
      </c>
      <c r="D80" s="17">
        <f t="shared" si="45"/>
        <v>100</v>
      </c>
      <c r="E80" s="17">
        <f t="shared" si="46"/>
        <v>55</v>
      </c>
      <c r="F80" s="18">
        <f t="shared" si="47"/>
        <v>0</v>
      </c>
      <c r="G80" s="18">
        <f t="shared" si="48"/>
        <v>45</v>
      </c>
      <c r="H80" s="19">
        <v>45</v>
      </c>
      <c r="I80" s="19"/>
      <c r="J80" s="19"/>
      <c r="K80" s="19"/>
      <c r="L80" s="18">
        <f t="shared" si="49"/>
        <v>10</v>
      </c>
      <c r="M80" s="17">
        <f t="shared" si="50"/>
        <v>45</v>
      </c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>
        <v>45</v>
      </c>
      <c r="AF80" s="20">
        <v>10</v>
      </c>
      <c r="AG80" s="20">
        <v>45</v>
      </c>
      <c r="AH80" s="20"/>
      <c r="AI80" s="20" t="s">
        <v>80</v>
      </c>
      <c r="AJ80" s="20"/>
      <c r="AK80" s="20"/>
      <c r="AL80" s="20"/>
      <c r="AM80" s="20"/>
      <c r="AN80" s="20"/>
      <c r="AO80" s="20"/>
      <c r="AP80" s="20">
        <v>4</v>
      </c>
      <c r="AQ80" s="20"/>
      <c r="AR80" s="20">
        <v>2</v>
      </c>
      <c r="AS80" s="20">
        <v>4</v>
      </c>
      <c r="AT80" s="20"/>
      <c r="AU80" s="20">
        <v>4</v>
      </c>
      <c r="AW80" s="28"/>
      <c r="AX80" s="29"/>
      <c r="AY80" s="29"/>
      <c r="AZ80" s="29"/>
    </row>
    <row r="81" spans="1:52" s="8" customFormat="1" ht="36" customHeight="1">
      <c r="A81" s="14" t="s">
        <v>6</v>
      </c>
      <c r="B81" s="15" t="s">
        <v>162</v>
      </c>
      <c r="C81" s="16" t="s">
        <v>78</v>
      </c>
      <c r="D81" s="17">
        <f t="shared" si="45"/>
        <v>100</v>
      </c>
      <c r="E81" s="17">
        <f t="shared" si="46"/>
        <v>40</v>
      </c>
      <c r="F81" s="18">
        <f t="shared" si="47"/>
        <v>0</v>
      </c>
      <c r="G81" s="18">
        <f t="shared" si="48"/>
        <v>30</v>
      </c>
      <c r="H81" s="19"/>
      <c r="I81" s="19">
        <v>30</v>
      </c>
      <c r="J81" s="19"/>
      <c r="K81" s="19"/>
      <c r="L81" s="18">
        <f t="shared" si="49"/>
        <v>10</v>
      </c>
      <c r="M81" s="17">
        <f t="shared" si="50"/>
        <v>60</v>
      </c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>
        <v>30</v>
      </c>
      <c r="AJ81" s="20">
        <v>10</v>
      </c>
      <c r="AK81" s="20">
        <v>60</v>
      </c>
      <c r="AL81" s="20"/>
      <c r="AM81" s="20"/>
      <c r="AN81" s="20"/>
      <c r="AO81" s="20"/>
      <c r="AP81" s="20"/>
      <c r="AQ81" s="20">
        <v>4</v>
      </c>
      <c r="AR81" s="20">
        <v>2</v>
      </c>
      <c r="AS81" s="20">
        <v>4</v>
      </c>
      <c r="AT81" s="20"/>
      <c r="AU81" s="20">
        <v>4</v>
      </c>
      <c r="AW81" s="28"/>
      <c r="AX81" s="29"/>
      <c r="AY81" s="29"/>
      <c r="AZ81" s="29"/>
    </row>
    <row r="82" spans="1:52" s="8" customFormat="1" ht="36" customHeight="1">
      <c r="A82" s="14" t="s">
        <v>5</v>
      </c>
      <c r="B82" s="15" t="s">
        <v>105</v>
      </c>
      <c r="C82" s="16" t="s">
        <v>78</v>
      </c>
      <c r="D82" s="17">
        <f t="shared" si="45"/>
        <v>125</v>
      </c>
      <c r="E82" s="17">
        <f t="shared" si="46"/>
        <v>55</v>
      </c>
      <c r="F82" s="18">
        <f t="shared" si="47"/>
        <v>0</v>
      </c>
      <c r="G82" s="18">
        <f t="shared" si="48"/>
        <v>45</v>
      </c>
      <c r="H82" s="19"/>
      <c r="I82" s="19">
        <v>45</v>
      </c>
      <c r="J82" s="19"/>
      <c r="K82" s="19"/>
      <c r="L82" s="18">
        <f t="shared" si="49"/>
        <v>10</v>
      </c>
      <c r="M82" s="17">
        <f t="shared" si="50"/>
        <v>70</v>
      </c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>
        <v>45</v>
      </c>
      <c r="AJ82" s="20">
        <v>10</v>
      </c>
      <c r="AK82" s="20">
        <v>70</v>
      </c>
      <c r="AL82" s="20"/>
      <c r="AM82" s="20"/>
      <c r="AN82" s="20"/>
      <c r="AO82" s="20"/>
      <c r="AP82" s="20"/>
      <c r="AQ82" s="20">
        <v>5</v>
      </c>
      <c r="AR82" s="20">
        <v>2</v>
      </c>
      <c r="AS82" s="20">
        <v>5</v>
      </c>
      <c r="AT82" s="20"/>
      <c r="AU82" s="20">
        <v>5</v>
      </c>
      <c r="AW82" s="28"/>
      <c r="AX82" s="29"/>
      <c r="AY82" s="29"/>
      <c r="AZ82" s="29"/>
    </row>
    <row r="83" spans="1:52" s="8" customFormat="1" ht="51" customHeight="1">
      <c r="A83" s="14" t="s">
        <v>20</v>
      </c>
      <c r="B83" s="15" t="s">
        <v>164</v>
      </c>
      <c r="C83" s="16" t="s">
        <v>78</v>
      </c>
      <c r="D83" s="17">
        <f t="shared" si="45"/>
        <v>75</v>
      </c>
      <c r="E83" s="17">
        <f t="shared" si="46"/>
        <v>25</v>
      </c>
      <c r="F83" s="18">
        <f t="shared" si="47"/>
        <v>0</v>
      </c>
      <c r="G83" s="18">
        <f t="shared" si="48"/>
        <v>15</v>
      </c>
      <c r="H83" s="19"/>
      <c r="I83" s="19">
        <v>15</v>
      </c>
      <c r="J83" s="19"/>
      <c r="K83" s="19"/>
      <c r="L83" s="18">
        <f t="shared" si="49"/>
        <v>10</v>
      </c>
      <c r="M83" s="17">
        <f t="shared" si="50"/>
        <v>50</v>
      </c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>
        <v>15</v>
      </c>
      <c r="AJ83" s="20">
        <v>10</v>
      </c>
      <c r="AK83" s="20">
        <v>50</v>
      </c>
      <c r="AL83" s="20"/>
      <c r="AM83" s="20"/>
      <c r="AN83" s="20"/>
      <c r="AO83" s="20"/>
      <c r="AP83" s="20"/>
      <c r="AQ83" s="20">
        <v>3</v>
      </c>
      <c r="AR83" s="20">
        <v>1</v>
      </c>
      <c r="AS83" s="20">
        <v>3</v>
      </c>
      <c r="AT83" s="20"/>
      <c r="AU83" s="20">
        <v>3</v>
      </c>
      <c r="AW83" s="28"/>
      <c r="AX83" s="29"/>
      <c r="AY83" s="29"/>
      <c r="AZ83" s="29"/>
    </row>
    <row r="84" spans="1:52" s="8" customFormat="1" ht="36" customHeight="1">
      <c r="A84" s="140" t="s">
        <v>144</v>
      </c>
      <c r="B84" s="141"/>
      <c r="C84" s="142"/>
      <c r="D84" s="135">
        <f aca="true" t="shared" si="51" ref="D84:M84">SUM(D8,D17,D30,D52)</f>
        <v>4710</v>
      </c>
      <c r="E84" s="135">
        <f t="shared" si="51"/>
        <v>2255</v>
      </c>
      <c r="F84" s="135">
        <f t="shared" si="51"/>
        <v>410</v>
      </c>
      <c r="G84" s="135">
        <f t="shared" si="51"/>
        <v>1400</v>
      </c>
      <c r="H84" s="135">
        <f t="shared" si="51"/>
        <v>490</v>
      </c>
      <c r="I84" s="135">
        <f t="shared" si="51"/>
        <v>850</v>
      </c>
      <c r="J84" s="135">
        <f t="shared" si="51"/>
        <v>60</v>
      </c>
      <c r="K84" s="135">
        <f t="shared" si="51"/>
        <v>0</v>
      </c>
      <c r="L84" s="135">
        <f t="shared" si="51"/>
        <v>445</v>
      </c>
      <c r="M84" s="135">
        <f t="shared" si="51"/>
        <v>2455</v>
      </c>
      <c r="N84" s="17">
        <f aca="true" t="shared" si="52" ref="N84:AU84">SUM(N8,N17,N30,N52)</f>
        <v>120</v>
      </c>
      <c r="O84" s="17">
        <f t="shared" si="52"/>
        <v>255</v>
      </c>
      <c r="P84" s="17">
        <f t="shared" si="52"/>
        <v>70</v>
      </c>
      <c r="Q84" s="17">
        <f t="shared" si="52"/>
        <v>350</v>
      </c>
      <c r="R84" s="17">
        <f t="shared" si="52"/>
        <v>95</v>
      </c>
      <c r="S84" s="17">
        <f t="shared" si="52"/>
        <v>280</v>
      </c>
      <c r="T84" s="17">
        <f t="shared" si="52"/>
        <v>50</v>
      </c>
      <c r="U84" s="17">
        <f t="shared" si="52"/>
        <v>400</v>
      </c>
      <c r="V84" s="17">
        <f t="shared" si="52"/>
        <v>60</v>
      </c>
      <c r="W84" s="17">
        <f t="shared" si="52"/>
        <v>195</v>
      </c>
      <c r="X84" s="17">
        <f t="shared" si="52"/>
        <v>75</v>
      </c>
      <c r="Y84" s="17">
        <f t="shared" si="52"/>
        <v>440</v>
      </c>
      <c r="Z84" s="17">
        <f t="shared" si="52"/>
        <v>120</v>
      </c>
      <c r="AA84" s="17">
        <f t="shared" si="52"/>
        <v>205</v>
      </c>
      <c r="AB84" s="17">
        <f t="shared" si="52"/>
        <v>80</v>
      </c>
      <c r="AC84" s="17">
        <f t="shared" si="52"/>
        <v>375</v>
      </c>
      <c r="AD84" s="17">
        <f t="shared" si="52"/>
        <v>15</v>
      </c>
      <c r="AE84" s="17">
        <f t="shared" si="52"/>
        <v>225</v>
      </c>
      <c r="AF84" s="17">
        <f t="shared" si="52"/>
        <v>70</v>
      </c>
      <c r="AG84" s="17">
        <f t="shared" si="52"/>
        <v>460</v>
      </c>
      <c r="AH84" s="17">
        <f t="shared" si="52"/>
        <v>0</v>
      </c>
      <c r="AI84" s="17">
        <f>SUM(AI8,AI17,AI30,AI52)</f>
        <v>240</v>
      </c>
      <c r="AJ84" s="17">
        <f t="shared" si="52"/>
        <v>100</v>
      </c>
      <c r="AK84" s="17">
        <f t="shared" si="52"/>
        <v>430</v>
      </c>
      <c r="AL84" s="17">
        <f t="shared" si="52"/>
        <v>30</v>
      </c>
      <c r="AM84" s="17">
        <f t="shared" si="52"/>
        <v>30</v>
      </c>
      <c r="AN84" s="17">
        <f t="shared" si="52"/>
        <v>30</v>
      </c>
      <c r="AO84" s="17">
        <f t="shared" si="52"/>
        <v>30</v>
      </c>
      <c r="AP84" s="17">
        <f t="shared" si="52"/>
        <v>30</v>
      </c>
      <c r="AQ84" s="17">
        <f t="shared" si="52"/>
        <v>30</v>
      </c>
      <c r="AR84" s="135">
        <f t="shared" si="52"/>
        <v>90</v>
      </c>
      <c r="AS84" s="135">
        <f t="shared" si="52"/>
        <v>110</v>
      </c>
      <c r="AT84" s="135">
        <f t="shared" si="52"/>
        <v>26</v>
      </c>
      <c r="AU84" s="135">
        <f t="shared" si="52"/>
        <v>61</v>
      </c>
      <c r="AW84" s="28"/>
      <c r="AX84" s="29"/>
      <c r="AY84" s="29"/>
      <c r="AZ84" s="29"/>
    </row>
    <row r="85" spans="1:52" s="8" customFormat="1" ht="36" customHeight="1">
      <c r="A85" s="143"/>
      <c r="B85" s="144"/>
      <c r="C85" s="145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7">
        <f>SUM(N84:Q84)</f>
        <v>795</v>
      </c>
      <c r="O85" s="138"/>
      <c r="P85" s="138"/>
      <c r="Q85" s="139"/>
      <c r="R85" s="137">
        <f>SUM(R84:U84)</f>
        <v>825</v>
      </c>
      <c r="S85" s="138"/>
      <c r="T85" s="138"/>
      <c r="U85" s="139"/>
      <c r="V85" s="137">
        <f>SUM(V84:Y84)</f>
        <v>770</v>
      </c>
      <c r="W85" s="138"/>
      <c r="X85" s="138"/>
      <c r="Y85" s="139"/>
      <c r="Z85" s="137">
        <f>SUM(Z84:AC84)</f>
        <v>780</v>
      </c>
      <c r="AA85" s="138"/>
      <c r="AB85" s="138"/>
      <c r="AC85" s="139"/>
      <c r="AD85" s="137">
        <f>SUM(AD84:AG84)</f>
        <v>770</v>
      </c>
      <c r="AE85" s="138"/>
      <c r="AF85" s="138"/>
      <c r="AG85" s="139"/>
      <c r="AH85" s="137">
        <f>SUM(AH84:AK84)</f>
        <v>770</v>
      </c>
      <c r="AI85" s="138"/>
      <c r="AJ85" s="138"/>
      <c r="AK85" s="139"/>
      <c r="AL85" s="137">
        <f>SUM(AL84:AQ84)</f>
        <v>180</v>
      </c>
      <c r="AM85" s="138"/>
      <c r="AN85" s="138"/>
      <c r="AO85" s="138"/>
      <c r="AP85" s="138"/>
      <c r="AQ85" s="139"/>
      <c r="AR85" s="136"/>
      <c r="AS85" s="136"/>
      <c r="AT85" s="136"/>
      <c r="AU85" s="136"/>
      <c r="AW85" s="28"/>
      <c r="AX85" s="29"/>
      <c r="AY85" s="29"/>
      <c r="AZ85" s="29"/>
    </row>
    <row r="86" spans="1:47" s="8" customFormat="1" ht="34.5">
      <c r="A86" s="140" t="s">
        <v>145</v>
      </c>
      <c r="B86" s="141"/>
      <c r="C86" s="142"/>
      <c r="D86" s="135">
        <f>SUM(D8,D17,D30,D60)</f>
        <v>4710</v>
      </c>
      <c r="E86" s="135">
        <f>SUM(E8,E17,E30,E60)</f>
        <v>2255</v>
      </c>
      <c r="F86" s="135">
        <f aca="true" t="shared" si="53" ref="F86:M86">SUM(F8,F17,F30,F60)</f>
        <v>410</v>
      </c>
      <c r="G86" s="135">
        <f t="shared" si="53"/>
        <v>1400</v>
      </c>
      <c r="H86" s="135">
        <f t="shared" si="53"/>
        <v>505</v>
      </c>
      <c r="I86" s="135">
        <f t="shared" si="53"/>
        <v>835</v>
      </c>
      <c r="J86" s="135">
        <f t="shared" si="53"/>
        <v>60</v>
      </c>
      <c r="K86" s="135">
        <f t="shared" si="53"/>
        <v>0</v>
      </c>
      <c r="L86" s="135">
        <f t="shared" si="53"/>
        <v>445</v>
      </c>
      <c r="M86" s="135">
        <f t="shared" si="53"/>
        <v>2455</v>
      </c>
      <c r="N86" s="17">
        <f aca="true" t="shared" si="54" ref="N86:AU86">SUM(N8,N17,N30,N60)</f>
        <v>120</v>
      </c>
      <c r="O86" s="17">
        <f t="shared" si="54"/>
        <v>255</v>
      </c>
      <c r="P86" s="17">
        <f t="shared" si="54"/>
        <v>70</v>
      </c>
      <c r="Q86" s="17">
        <f t="shared" si="54"/>
        <v>350</v>
      </c>
      <c r="R86" s="17">
        <f t="shared" si="54"/>
        <v>95</v>
      </c>
      <c r="S86" s="17">
        <f t="shared" si="54"/>
        <v>280</v>
      </c>
      <c r="T86" s="17">
        <f t="shared" si="54"/>
        <v>50</v>
      </c>
      <c r="U86" s="17">
        <f t="shared" si="54"/>
        <v>400</v>
      </c>
      <c r="V86" s="17">
        <f t="shared" si="54"/>
        <v>60</v>
      </c>
      <c r="W86" s="17">
        <f t="shared" si="54"/>
        <v>195</v>
      </c>
      <c r="X86" s="17">
        <f t="shared" si="54"/>
        <v>75</v>
      </c>
      <c r="Y86" s="17">
        <f t="shared" si="54"/>
        <v>440</v>
      </c>
      <c r="Z86" s="17">
        <f t="shared" si="54"/>
        <v>120</v>
      </c>
      <c r="AA86" s="17">
        <f t="shared" si="54"/>
        <v>205</v>
      </c>
      <c r="AB86" s="17">
        <f t="shared" si="54"/>
        <v>80</v>
      </c>
      <c r="AC86" s="17">
        <f t="shared" si="54"/>
        <v>375</v>
      </c>
      <c r="AD86" s="17">
        <f t="shared" si="54"/>
        <v>15</v>
      </c>
      <c r="AE86" s="17">
        <f t="shared" si="54"/>
        <v>255</v>
      </c>
      <c r="AF86" s="17">
        <f t="shared" si="54"/>
        <v>75</v>
      </c>
      <c r="AG86" s="17">
        <f t="shared" si="54"/>
        <v>425</v>
      </c>
      <c r="AH86" s="17">
        <f t="shared" si="54"/>
        <v>0</v>
      </c>
      <c r="AI86" s="17">
        <f>SUM(AI8,AI17,AI30,AI60)</f>
        <v>210</v>
      </c>
      <c r="AJ86" s="17">
        <f t="shared" si="54"/>
        <v>95</v>
      </c>
      <c r="AK86" s="17">
        <f t="shared" si="54"/>
        <v>465</v>
      </c>
      <c r="AL86" s="17">
        <f t="shared" si="54"/>
        <v>30</v>
      </c>
      <c r="AM86" s="17">
        <f t="shared" si="54"/>
        <v>30</v>
      </c>
      <c r="AN86" s="17">
        <f t="shared" si="54"/>
        <v>30</v>
      </c>
      <c r="AO86" s="17">
        <f t="shared" si="54"/>
        <v>30</v>
      </c>
      <c r="AP86" s="17">
        <f t="shared" si="54"/>
        <v>30</v>
      </c>
      <c r="AQ86" s="17">
        <f t="shared" si="54"/>
        <v>30</v>
      </c>
      <c r="AR86" s="135">
        <f t="shared" si="54"/>
        <v>90</v>
      </c>
      <c r="AS86" s="135">
        <f t="shared" si="54"/>
        <v>110</v>
      </c>
      <c r="AT86" s="135">
        <f t="shared" si="54"/>
        <v>26</v>
      </c>
      <c r="AU86" s="135">
        <f t="shared" si="54"/>
        <v>61</v>
      </c>
    </row>
    <row r="87" spans="1:47" s="8" customFormat="1" ht="34.5">
      <c r="A87" s="143"/>
      <c r="B87" s="144"/>
      <c r="C87" s="145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7">
        <f>SUM(N86:Q86)</f>
        <v>795</v>
      </c>
      <c r="O87" s="138"/>
      <c r="P87" s="138"/>
      <c r="Q87" s="139"/>
      <c r="R87" s="137">
        <f>SUM(R86:U86)</f>
        <v>825</v>
      </c>
      <c r="S87" s="138"/>
      <c r="T87" s="138"/>
      <c r="U87" s="139"/>
      <c r="V87" s="137">
        <f>SUM(V86:Y86)</f>
        <v>770</v>
      </c>
      <c r="W87" s="138"/>
      <c r="X87" s="138"/>
      <c r="Y87" s="139"/>
      <c r="Z87" s="137">
        <f>SUM(Z86:AC86)</f>
        <v>780</v>
      </c>
      <c r="AA87" s="138"/>
      <c r="AB87" s="138"/>
      <c r="AC87" s="139"/>
      <c r="AD87" s="137">
        <f>SUM(AD86:AG86)</f>
        <v>770</v>
      </c>
      <c r="AE87" s="138"/>
      <c r="AF87" s="138"/>
      <c r="AG87" s="139"/>
      <c r="AH87" s="137">
        <f>SUM(AH86:AK86)</f>
        <v>770</v>
      </c>
      <c r="AI87" s="138"/>
      <c r="AJ87" s="138"/>
      <c r="AK87" s="139"/>
      <c r="AL87" s="137">
        <f>SUM(AL86:AQ86)</f>
        <v>180</v>
      </c>
      <c r="AM87" s="138"/>
      <c r="AN87" s="138"/>
      <c r="AO87" s="138"/>
      <c r="AP87" s="138"/>
      <c r="AQ87" s="139"/>
      <c r="AR87" s="136"/>
      <c r="AS87" s="136"/>
      <c r="AT87" s="136"/>
      <c r="AU87" s="136"/>
    </row>
    <row r="88" spans="1:47" s="8" customFormat="1" ht="34.5">
      <c r="A88" s="140" t="s">
        <v>146</v>
      </c>
      <c r="B88" s="141"/>
      <c r="C88" s="142"/>
      <c r="D88" s="135">
        <f>SUM(D8,D17,D30,D68)</f>
        <v>4710</v>
      </c>
      <c r="E88" s="135">
        <f>SUM(E8,E17,E30,E68)</f>
        <v>2255</v>
      </c>
      <c r="F88" s="135">
        <f aca="true" t="shared" si="55" ref="F88:M88">SUM(F8,F17,F30,F68)</f>
        <v>410</v>
      </c>
      <c r="G88" s="135">
        <f t="shared" si="55"/>
        <v>1400</v>
      </c>
      <c r="H88" s="135">
        <f t="shared" si="55"/>
        <v>490</v>
      </c>
      <c r="I88" s="135">
        <f t="shared" si="55"/>
        <v>850</v>
      </c>
      <c r="J88" s="135">
        <f t="shared" si="55"/>
        <v>60</v>
      </c>
      <c r="K88" s="135">
        <f t="shared" si="55"/>
        <v>0</v>
      </c>
      <c r="L88" s="135">
        <f t="shared" si="55"/>
        <v>445</v>
      </c>
      <c r="M88" s="135">
        <f t="shared" si="55"/>
        <v>2455</v>
      </c>
      <c r="N88" s="17">
        <f aca="true" t="shared" si="56" ref="N88:AU88">SUM(N8,N17,N30,N68)</f>
        <v>120</v>
      </c>
      <c r="O88" s="17">
        <f t="shared" si="56"/>
        <v>255</v>
      </c>
      <c r="P88" s="17">
        <f t="shared" si="56"/>
        <v>70</v>
      </c>
      <c r="Q88" s="17">
        <f t="shared" si="56"/>
        <v>350</v>
      </c>
      <c r="R88" s="17">
        <f t="shared" si="56"/>
        <v>95</v>
      </c>
      <c r="S88" s="17">
        <f t="shared" si="56"/>
        <v>280</v>
      </c>
      <c r="T88" s="17">
        <f t="shared" si="56"/>
        <v>50</v>
      </c>
      <c r="U88" s="17">
        <f t="shared" si="56"/>
        <v>400</v>
      </c>
      <c r="V88" s="17">
        <f t="shared" si="56"/>
        <v>60</v>
      </c>
      <c r="W88" s="17">
        <f t="shared" si="56"/>
        <v>195</v>
      </c>
      <c r="X88" s="17">
        <f t="shared" si="56"/>
        <v>75</v>
      </c>
      <c r="Y88" s="17">
        <f t="shared" si="56"/>
        <v>440</v>
      </c>
      <c r="Z88" s="17">
        <f t="shared" si="56"/>
        <v>120</v>
      </c>
      <c r="AA88" s="17">
        <f t="shared" si="56"/>
        <v>205</v>
      </c>
      <c r="AB88" s="17">
        <f t="shared" si="56"/>
        <v>80</v>
      </c>
      <c r="AC88" s="17">
        <f t="shared" si="56"/>
        <v>375</v>
      </c>
      <c r="AD88" s="17">
        <f t="shared" si="56"/>
        <v>15</v>
      </c>
      <c r="AE88" s="17">
        <f t="shared" si="56"/>
        <v>255</v>
      </c>
      <c r="AF88" s="17">
        <f t="shared" si="56"/>
        <v>75</v>
      </c>
      <c r="AG88" s="17">
        <f t="shared" si="56"/>
        <v>425</v>
      </c>
      <c r="AH88" s="17">
        <f t="shared" si="56"/>
        <v>0</v>
      </c>
      <c r="AI88" s="17">
        <f t="shared" si="56"/>
        <v>210</v>
      </c>
      <c r="AJ88" s="17">
        <f t="shared" si="56"/>
        <v>95</v>
      </c>
      <c r="AK88" s="17">
        <f t="shared" si="56"/>
        <v>465</v>
      </c>
      <c r="AL88" s="17">
        <f t="shared" si="56"/>
        <v>30</v>
      </c>
      <c r="AM88" s="17">
        <f t="shared" si="56"/>
        <v>30</v>
      </c>
      <c r="AN88" s="17">
        <f t="shared" si="56"/>
        <v>30</v>
      </c>
      <c r="AO88" s="17">
        <f t="shared" si="56"/>
        <v>30</v>
      </c>
      <c r="AP88" s="17">
        <f t="shared" si="56"/>
        <v>30</v>
      </c>
      <c r="AQ88" s="17">
        <f t="shared" si="56"/>
        <v>30</v>
      </c>
      <c r="AR88" s="135">
        <f t="shared" si="56"/>
        <v>90</v>
      </c>
      <c r="AS88" s="135">
        <f t="shared" si="56"/>
        <v>110</v>
      </c>
      <c r="AT88" s="135">
        <f t="shared" si="56"/>
        <v>26</v>
      </c>
      <c r="AU88" s="135">
        <f t="shared" si="56"/>
        <v>61</v>
      </c>
    </row>
    <row r="89" spans="1:47" s="8" customFormat="1" ht="34.5">
      <c r="A89" s="143"/>
      <c r="B89" s="144"/>
      <c r="C89" s="145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7">
        <f>SUM(N88:Q88)</f>
        <v>795</v>
      </c>
      <c r="O89" s="138"/>
      <c r="P89" s="138"/>
      <c r="Q89" s="139"/>
      <c r="R89" s="137">
        <f>SUM(R88:U88)</f>
        <v>825</v>
      </c>
      <c r="S89" s="138"/>
      <c r="T89" s="138"/>
      <c r="U89" s="139"/>
      <c r="V89" s="137">
        <f>SUM(V88:Y88)</f>
        <v>770</v>
      </c>
      <c r="W89" s="138"/>
      <c r="X89" s="138"/>
      <c r="Y89" s="139"/>
      <c r="Z89" s="137">
        <f>SUM(Z88:AC88)</f>
        <v>780</v>
      </c>
      <c r="AA89" s="138"/>
      <c r="AB89" s="138"/>
      <c r="AC89" s="139"/>
      <c r="AD89" s="137">
        <f>SUM(AD88:AG88)</f>
        <v>770</v>
      </c>
      <c r="AE89" s="138"/>
      <c r="AF89" s="138"/>
      <c r="AG89" s="139"/>
      <c r="AH89" s="137">
        <f>SUM(AH88:AK88)</f>
        <v>770</v>
      </c>
      <c r="AI89" s="138"/>
      <c r="AJ89" s="138"/>
      <c r="AK89" s="139"/>
      <c r="AL89" s="137">
        <f>SUM(AL88:AQ88)</f>
        <v>180</v>
      </c>
      <c r="AM89" s="138"/>
      <c r="AN89" s="138"/>
      <c r="AO89" s="138"/>
      <c r="AP89" s="138"/>
      <c r="AQ89" s="139"/>
      <c r="AR89" s="136"/>
      <c r="AS89" s="136"/>
      <c r="AT89" s="136"/>
      <c r="AU89" s="136"/>
    </row>
    <row r="90" spans="1:47" s="8" customFormat="1" ht="34.5">
      <c r="A90" s="140" t="s">
        <v>150</v>
      </c>
      <c r="B90" s="141"/>
      <c r="C90" s="142"/>
      <c r="D90" s="135">
        <f>SUM(D8,D17,D30,D76)</f>
        <v>4710</v>
      </c>
      <c r="E90" s="135">
        <f>SUM(E8,E17,E30,E76)</f>
        <v>2255</v>
      </c>
      <c r="F90" s="135">
        <f aca="true" t="shared" si="57" ref="F90:M90">SUM(F8,F17,F30,F76)</f>
        <v>410</v>
      </c>
      <c r="G90" s="135">
        <f t="shared" si="57"/>
        <v>1400</v>
      </c>
      <c r="H90" s="135">
        <f t="shared" si="57"/>
        <v>490</v>
      </c>
      <c r="I90" s="135">
        <f t="shared" si="57"/>
        <v>850</v>
      </c>
      <c r="J90" s="135">
        <f t="shared" si="57"/>
        <v>60</v>
      </c>
      <c r="K90" s="135">
        <f t="shared" si="57"/>
        <v>0</v>
      </c>
      <c r="L90" s="135">
        <f t="shared" si="57"/>
        <v>445</v>
      </c>
      <c r="M90" s="135">
        <f t="shared" si="57"/>
        <v>2455</v>
      </c>
      <c r="N90" s="17">
        <f aca="true" t="shared" si="58" ref="N90:AU90">SUM(N8,N17,N30,N76)</f>
        <v>120</v>
      </c>
      <c r="O90" s="17">
        <f t="shared" si="58"/>
        <v>255</v>
      </c>
      <c r="P90" s="17">
        <f t="shared" si="58"/>
        <v>70</v>
      </c>
      <c r="Q90" s="17">
        <f t="shared" si="58"/>
        <v>350</v>
      </c>
      <c r="R90" s="17">
        <f t="shared" si="58"/>
        <v>95</v>
      </c>
      <c r="S90" s="17">
        <f t="shared" si="58"/>
        <v>280</v>
      </c>
      <c r="T90" s="17">
        <f t="shared" si="58"/>
        <v>50</v>
      </c>
      <c r="U90" s="17">
        <f t="shared" si="58"/>
        <v>400</v>
      </c>
      <c r="V90" s="17">
        <f t="shared" si="58"/>
        <v>60</v>
      </c>
      <c r="W90" s="17">
        <f t="shared" si="58"/>
        <v>195</v>
      </c>
      <c r="X90" s="17">
        <f t="shared" si="58"/>
        <v>75</v>
      </c>
      <c r="Y90" s="17">
        <f t="shared" si="58"/>
        <v>440</v>
      </c>
      <c r="Z90" s="17">
        <f t="shared" si="58"/>
        <v>120</v>
      </c>
      <c r="AA90" s="17">
        <f t="shared" si="58"/>
        <v>205</v>
      </c>
      <c r="AB90" s="17">
        <f t="shared" si="58"/>
        <v>80</v>
      </c>
      <c r="AC90" s="17">
        <f t="shared" si="58"/>
        <v>375</v>
      </c>
      <c r="AD90" s="17">
        <f t="shared" si="58"/>
        <v>15</v>
      </c>
      <c r="AE90" s="17">
        <f t="shared" si="58"/>
        <v>255</v>
      </c>
      <c r="AF90" s="17">
        <f t="shared" si="58"/>
        <v>75</v>
      </c>
      <c r="AG90" s="17">
        <f t="shared" si="58"/>
        <v>425</v>
      </c>
      <c r="AH90" s="17">
        <f t="shared" si="58"/>
        <v>0</v>
      </c>
      <c r="AI90" s="17">
        <f t="shared" si="58"/>
        <v>210</v>
      </c>
      <c r="AJ90" s="17">
        <f t="shared" si="58"/>
        <v>95</v>
      </c>
      <c r="AK90" s="17">
        <f t="shared" si="58"/>
        <v>465</v>
      </c>
      <c r="AL90" s="17">
        <f t="shared" si="58"/>
        <v>30</v>
      </c>
      <c r="AM90" s="17">
        <f t="shared" si="58"/>
        <v>30</v>
      </c>
      <c r="AN90" s="17">
        <f t="shared" si="58"/>
        <v>30</v>
      </c>
      <c r="AO90" s="17">
        <f t="shared" si="58"/>
        <v>30</v>
      </c>
      <c r="AP90" s="17">
        <f t="shared" si="58"/>
        <v>30</v>
      </c>
      <c r="AQ90" s="17">
        <f t="shared" si="58"/>
        <v>30</v>
      </c>
      <c r="AR90" s="135">
        <f t="shared" si="58"/>
        <v>90</v>
      </c>
      <c r="AS90" s="135">
        <f t="shared" si="58"/>
        <v>110</v>
      </c>
      <c r="AT90" s="135">
        <f t="shared" si="58"/>
        <v>26</v>
      </c>
      <c r="AU90" s="135">
        <f t="shared" si="58"/>
        <v>61</v>
      </c>
    </row>
    <row r="91" spans="1:47" s="8" customFormat="1" ht="34.5">
      <c r="A91" s="143"/>
      <c r="B91" s="144"/>
      <c r="C91" s="145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7">
        <f>SUM(N90:Q90)</f>
        <v>795</v>
      </c>
      <c r="O91" s="138"/>
      <c r="P91" s="138"/>
      <c r="Q91" s="139"/>
      <c r="R91" s="137">
        <f>SUM(R90:U90)</f>
        <v>825</v>
      </c>
      <c r="S91" s="138"/>
      <c r="T91" s="138"/>
      <c r="U91" s="139"/>
      <c r="V91" s="137">
        <f>SUM(V90:Y90)</f>
        <v>770</v>
      </c>
      <c r="W91" s="138"/>
      <c r="X91" s="138"/>
      <c r="Y91" s="139"/>
      <c r="Z91" s="137">
        <f>SUM(Z90:AC90)</f>
        <v>780</v>
      </c>
      <c r="AA91" s="138"/>
      <c r="AB91" s="138"/>
      <c r="AC91" s="139"/>
      <c r="AD91" s="137">
        <f>SUM(AD90:AG90)</f>
        <v>770</v>
      </c>
      <c r="AE91" s="138"/>
      <c r="AF91" s="138"/>
      <c r="AG91" s="139"/>
      <c r="AH91" s="137">
        <f>SUM(AH90:AK90)</f>
        <v>770</v>
      </c>
      <c r="AI91" s="138"/>
      <c r="AJ91" s="138"/>
      <c r="AK91" s="139"/>
      <c r="AL91" s="137">
        <f>SUM(AL90:AQ90)</f>
        <v>180</v>
      </c>
      <c r="AM91" s="138"/>
      <c r="AN91" s="138"/>
      <c r="AO91" s="138"/>
      <c r="AP91" s="138"/>
      <c r="AQ91" s="139"/>
      <c r="AR91" s="136"/>
      <c r="AS91" s="136"/>
      <c r="AT91" s="136"/>
      <c r="AU91" s="136"/>
    </row>
  </sheetData>
  <sheetProtection/>
  <mergeCells count="126">
    <mergeCell ref="A1:M1"/>
    <mergeCell ref="A4:A7"/>
    <mergeCell ref="C4:C7"/>
    <mergeCell ref="D4:M4"/>
    <mergeCell ref="B4:B7"/>
    <mergeCell ref="N4:AK4"/>
    <mergeCell ref="N6:Q6"/>
    <mergeCell ref="R6:U6"/>
    <mergeCell ref="V6:Y6"/>
    <mergeCell ref="V5:AC5"/>
    <mergeCell ref="AL4:AU4"/>
    <mergeCell ref="AL5:AQ5"/>
    <mergeCell ref="AR5:AU5"/>
    <mergeCell ref="AL6:AL7"/>
    <mergeCell ref="AR6:AR7"/>
    <mergeCell ref="N5:U5"/>
    <mergeCell ref="AD5:AK5"/>
    <mergeCell ref="Z6:AC6"/>
    <mergeCell ref="AH6:AK6"/>
    <mergeCell ref="AD6:AG6"/>
    <mergeCell ref="AU6:AU7"/>
    <mergeCell ref="AS6:AS7"/>
    <mergeCell ref="D5:D7"/>
    <mergeCell ref="E5:E7"/>
    <mergeCell ref="H5:H7"/>
    <mergeCell ref="I5:I7"/>
    <mergeCell ref="K5:K7"/>
    <mergeCell ref="F5:F7"/>
    <mergeCell ref="G5:G7"/>
    <mergeCell ref="J5:J7"/>
    <mergeCell ref="AQ6:AQ7"/>
    <mergeCell ref="AT6:AT7"/>
    <mergeCell ref="AP6:AP7"/>
    <mergeCell ref="AO6:AO7"/>
    <mergeCell ref="AM6:AM7"/>
    <mergeCell ref="AN6:AN7"/>
    <mergeCell ref="E90:E91"/>
    <mergeCell ref="I86:I87"/>
    <mergeCell ref="N87:Q87"/>
    <mergeCell ref="J86:J87"/>
    <mergeCell ref="K86:K87"/>
    <mergeCell ref="L86:L87"/>
    <mergeCell ref="G88:G89"/>
    <mergeCell ref="H88:H89"/>
    <mergeCell ref="F86:F87"/>
    <mergeCell ref="G86:G87"/>
    <mergeCell ref="A86:C87"/>
    <mergeCell ref="D86:D87"/>
    <mergeCell ref="E86:E87"/>
    <mergeCell ref="H90:H91"/>
    <mergeCell ref="A88:C89"/>
    <mergeCell ref="D88:D89"/>
    <mergeCell ref="F88:F89"/>
    <mergeCell ref="A90:C91"/>
    <mergeCell ref="D90:D91"/>
    <mergeCell ref="F90:F91"/>
    <mergeCell ref="AU90:AU91"/>
    <mergeCell ref="AL91:AQ91"/>
    <mergeCell ref="AD91:AG91"/>
    <mergeCell ref="AH91:AK91"/>
    <mergeCell ref="AT90:AT91"/>
    <mergeCell ref="V91:Y91"/>
    <mergeCell ref="Z91:AC91"/>
    <mergeCell ref="AS90:AS91"/>
    <mergeCell ref="AR90:AR91"/>
    <mergeCell ref="M5:M7"/>
    <mergeCell ref="I90:I91"/>
    <mergeCell ref="R89:U89"/>
    <mergeCell ref="R91:U91"/>
    <mergeCell ref="L90:L91"/>
    <mergeCell ref="J90:J91"/>
    <mergeCell ref="M90:M91"/>
    <mergeCell ref="K90:K91"/>
    <mergeCell ref="I88:I89"/>
    <mergeCell ref="L5:L7"/>
    <mergeCell ref="AU88:AU89"/>
    <mergeCell ref="E88:E89"/>
    <mergeCell ref="AL89:AQ89"/>
    <mergeCell ref="AR88:AR89"/>
    <mergeCell ref="AS88:AS89"/>
    <mergeCell ref="AD89:AG89"/>
    <mergeCell ref="AH89:AK89"/>
    <mergeCell ref="AT88:AT89"/>
    <mergeCell ref="L88:L89"/>
    <mergeCell ref="AT86:AT87"/>
    <mergeCell ref="AS86:AS87"/>
    <mergeCell ref="AU86:AU87"/>
    <mergeCell ref="N91:Q91"/>
    <mergeCell ref="H86:H87"/>
    <mergeCell ref="N89:Q89"/>
    <mergeCell ref="M88:M89"/>
    <mergeCell ref="AD87:AG87"/>
    <mergeCell ref="AR86:AR87"/>
    <mergeCell ref="V89:Y89"/>
    <mergeCell ref="G90:G91"/>
    <mergeCell ref="Z87:AC87"/>
    <mergeCell ref="V87:Y87"/>
    <mergeCell ref="AL87:AQ87"/>
    <mergeCell ref="AH87:AK87"/>
    <mergeCell ref="R87:U87"/>
    <mergeCell ref="Z89:AC89"/>
    <mergeCell ref="M86:M87"/>
    <mergeCell ref="K88:K89"/>
    <mergeCell ref="J88:J89"/>
    <mergeCell ref="A84:C85"/>
    <mergeCell ref="D84:D85"/>
    <mergeCell ref="E84:E85"/>
    <mergeCell ref="F84:F85"/>
    <mergeCell ref="G84:G85"/>
    <mergeCell ref="H84:H85"/>
    <mergeCell ref="I84:I85"/>
    <mergeCell ref="J84:J85"/>
    <mergeCell ref="K84:K85"/>
    <mergeCell ref="L84:L85"/>
    <mergeCell ref="M84:M85"/>
    <mergeCell ref="AR84:AR85"/>
    <mergeCell ref="AS84:AS85"/>
    <mergeCell ref="AT84:AT85"/>
    <mergeCell ref="AU84:AU85"/>
    <mergeCell ref="N85:Q85"/>
    <mergeCell ref="R85:U85"/>
    <mergeCell ref="V85:Y85"/>
    <mergeCell ref="Z85:AC85"/>
    <mergeCell ref="AD85:AG85"/>
    <mergeCell ref="AH85:AK85"/>
    <mergeCell ref="AL85:AQ85"/>
  </mergeCells>
  <printOptions horizontalCentered="1" verticalCentered="1"/>
  <pageMargins left="0.1968503937007874" right="0.1968503937007874" top="0" bottom="0.03937007874015748" header="0" footer="0"/>
  <pageSetup fitToWidth="0" fitToHeight="1" horizontalDpi="600" verticalDpi="600" orientation="landscape" paperSize="8" scale="2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90"/>
  <sheetViews>
    <sheetView view="pageBreakPreview" zoomScale="28" zoomScaleNormal="28" zoomScaleSheetLayoutView="28" zoomScalePageLayoutView="10" workbookViewId="0" topLeftCell="A1">
      <pane ySplit="7" topLeftCell="A8" activePane="bottomLeft" state="frozen"/>
      <selection pane="topLeft" activeCell="A1" sqref="A1"/>
      <selection pane="bottomLeft" activeCell="B4" sqref="B4:B7"/>
    </sheetView>
  </sheetViews>
  <sheetFormatPr defaultColWidth="9.00390625" defaultRowHeight="12.75"/>
  <cols>
    <col min="1" max="1" width="12.50390625" style="22" customWidth="1"/>
    <col min="2" max="2" width="141.125" style="22" customWidth="1"/>
    <col min="3" max="3" width="22.125" style="23" customWidth="1"/>
    <col min="4" max="4" width="17.875" style="22" customWidth="1"/>
    <col min="5" max="5" width="15.50390625" style="27" customWidth="1"/>
    <col min="6" max="6" width="14.125" style="22" customWidth="1"/>
    <col min="7" max="7" width="14.50390625" style="22" customWidth="1"/>
    <col min="8" max="8" width="15.00390625" style="22" customWidth="1"/>
    <col min="9" max="11" width="11.50390625" style="22" customWidth="1"/>
    <col min="12" max="12" width="12.875" style="22" customWidth="1"/>
    <col min="13" max="13" width="15.50390625" style="22" customWidth="1"/>
    <col min="14" max="37" width="11.50390625" style="24" customWidth="1"/>
    <col min="38" max="43" width="9.625" style="22" customWidth="1"/>
    <col min="44" max="44" width="11.875" style="25" customWidth="1"/>
    <col min="45" max="45" width="15.375" style="31" customWidth="1"/>
    <col min="46" max="46" width="9.625" style="25" customWidth="1"/>
    <col min="47" max="47" width="9.625" style="26" customWidth="1"/>
    <col min="48" max="16384" width="8.875" style="26" customWidth="1"/>
  </cols>
  <sheetData>
    <row r="1" spans="1:46" s="6" customFormat="1" ht="51.75" customHeight="1">
      <c r="A1" s="157" t="s">
        <v>171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4"/>
      <c r="AM1" s="4"/>
      <c r="AN1" s="4"/>
      <c r="AO1" s="4"/>
      <c r="AP1" s="4"/>
      <c r="AQ1" s="4"/>
      <c r="AR1" s="5"/>
      <c r="AS1" s="30"/>
      <c r="AT1" s="5"/>
    </row>
    <row r="2" spans="1:46" s="6" customFormat="1" ht="37.5" customHeight="1">
      <c r="A2" s="7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4"/>
      <c r="AM2" s="4"/>
      <c r="AN2" s="4"/>
      <c r="AO2" s="4"/>
      <c r="AP2" s="4"/>
      <c r="AQ2" s="4"/>
      <c r="AR2" s="5"/>
      <c r="AS2" s="30"/>
      <c r="AT2" s="5"/>
    </row>
    <row r="3" spans="1:46" s="6" customFormat="1" ht="30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4"/>
      <c r="AM3" s="4"/>
      <c r="AN3" s="4"/>
      <c r="AO3" s="4"/>
      <c r="AP3" s="4"/>
      <c r="AQ3" s="4"/>
      <c r="AR3" s="5"/>
      <c r="AS3" s="30"/>
      <c r="AT3" s="5"/>
    </row>
    <row r="4" spans="1:47" s="8" customFormat="1" ht="53.25" customHeight="1">
      <c r="A4" s="147" t="s">
        <v>11</v>
      </c>
      <c r="B4" s="147" t="s">
        <v>12</v>
      </c>
      <c r="C4" s="146" t="s">
        <v>39</v>
      </c>
      <c r="D4" s="147" t="s">
        <v>45</v>
      </c>
      <c r="E4" s="147"/>
      <c r="F4" s="147"/>
      <c r="G4" s="147"/>
      <c r="H4" s="147"/>
      <c r="I4" s="147"/>
      <c r="J4" s="147"/>
      <c r="K4" s="147"/>
      <c r="L4" s="147"/>
      <c r="M4" s="147"/>
      <c r="N4" s="147" t="s">
        <v>46</v>
      </c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 t="s">
        <v>50</v>
      </c>
      <c r="AM4" s="147"/>
      <c r="AN4" s="147"/>
      <c r="AO4" s="147"/>
      <c r="AP4" s="147"/>
      <c r="AQ4" s="147"/>
      <c r="AR4" s="147"/>
      <c r="AS4" s="147"/>
      <c r="AT4" s="147"/>
      <c r="AU4" s="147"/>
    </row>
    <row r="5" spans="1:47" s="8" customFormat="1" ht="53.25" customHeight="1">
      <c r="A5" s="147"/>
      <c r="B5" s="147"/>
      <c r="C5" s="146"/>
      <c r="D5" s="146" t="s">
        <v>53</v>
      </c>
      <c r="E5" s="146" t="s">
        <v>54</v>
      </c>
      <c r="F5" s="155" t="s">
        <v>49</v>
      </c>
      <c r="G5" s="146" t="s">
        <v>56</v>
      </c>
      <c r="H5" s="154" t="s">
        <v>40</v>
      </c>
      <c r="I5" s="154" t="s">
        <v>41</v>
      </c>
      <c r="J5" s="154" t="s">
        <v>57</v>
      </c>
      <c r="K5" s="154" t="s">
        <v>42</v>
      </c>
      <c r="L5" s="146" t="s">
        <v>119</v>
      </c>
      <c r="M5" s="146" t="s">
        <v>55</v>
      </c>
      <c r="N5" s="147" t="s">
        <v>3</v>
      </c>
      <c r="O5" s="147"/>
      <c r="P5" s="147"/>
      <c r="Q5" s="147"/>
      <c r="R5" s="147"/>
      <c r="S5" s="147"/>
      <c r="T5" s="147"/>
      <c r="U5" s="147"/>
      <c r="V5" s="147" t="s">
        <v>44</v>
      </c>
      <c r="W5" s="147"/>
      <c r="X5" s="147"/>
      <c r="Y5" s="147"/>
      <c r="Z5" s="147"/>
      <c r="AA5" s="147"/>
      <c r="AB5" s="147"/>
      <c r="AC5" s="147"/>
      <c r="AD5" s="147" t="s">
        <v>4</v>
      </c>
      <c r="AE5" s="147"/>
      <c r="AF5" s="147"/>
      <c r="AG5" s="147"/>
      <c r="AH5" s="147"/>
      <c r="AI5" s="147"/>
      <c r="AJ5" s="147"/>
      <c r="AK5" s="147"/>
      <c r="AL5" s="147" t="s">
        <v>51</v>
      </c>
      <c r="AM5" s="147"/>
      <c r="AN5" s="147"/>
      <c r="AO5" s="147"/>
      <c r="AP5" s="147"/>
      <c r="AQ5" s="147"/>
      <c r="AR5" s="147" t="s">
        <v>52</v>
      </c>
      <c r="AS5" s="147"/>
      <c r="AT5" s="147"/>
      <c r="AU5" s="147"/>
    </row>
    <row r="6" spans="1:47" s="8" customFormat="1" ht="52.5" customHeight="1">
      <c r="A6" s="147"/>
      <c r="B6" s="158"/>
      <c r="C6" s="146"/>
      <c r="D6" s="146"/>
      <c r="E6" s="146"/>
      <c r="F6" s="155"/>
      <c r="G6" s="146"/>
      <c r="H6" s="154"/>
      <c r="I6" s="154"/>
      <c r="J6" s="154"/>
      <c r="K6" s="154"/>
      <c r="L6" s="146"/>
      <c r="M6" s="146"/>
      <c r="N6" s="147" t="s">
        <v>14</v>
      </c>
      <c r="O6" s="147"/>
      <c r="P6" s="147"/>
      <c r="Q6" s="147"/>
      <c r="R6" s="147" t="s">
        <v>15</v>
      </c>
      <c r="S6" s="147"/>
      <c r="T6" s="147"/>
      <c r="U6" s="147"/>
      <c r="V6" s="147" t="s">
        <v>16</v>
      </c>
      <c r="W6" s="147"/>
      <c r="X6" s="147"/>
      <c r="Y6" s="147"/>
      <c r="Z6" s="147" t="s">
        <v>17</v>
      </c>
      <c r="AA6" s="147"/>
      <c r="AB6" s="147"/>
      <c r="AC6" s="147"/>
      <c r="AD6" s="147" t="s">
        <v>31</v>
      </c>
      <c r="AE6" s="147"/>
      <c r="AF6" s="147"/>
      <c r="AG6" s="147"/>
      <c r="AH6" s="147" t="s">
        <v>32</v>
      </c>
      <c r="AI6" s="147"/>
      <c r="AJ6" s="147"/>
      <c r="AK6" s="147"/>
      <c r="AL6" s="147" t="s">
        <v>0</v>
      </c>
      <c r="AM6" s="147" t="s">
        <v>1</v>
      </c>
      <c r="AN6" s="147" t="s">
        <v>2</v>
      </c>
      <c r="AO6" s="147" t="s">
        <v>33</v>
      </c>
      <c r="AP6" s="147" t="s">
        <v>34</v>
      </c>
      <c r="AQ6" s="147" t="s">
        <v>35</v>
      </c>
      <c r="AR6" s="148" t="s">
        <v>132</v>
      </c>
      <c r="AS6" s="152" t="s">
        <v>133</v>
      </c>
      <c r="AT6" s="148" t="s">
        <v>134</v>
      </c>
      <c r="AU6" s="150" t="s">
        <v>48</v>
      </c>
    </row>
    <row r="7" spans="1:47" s="8" customFormat="1" ht="237" customHeight="1">
      <c r="A7" s="147"/>
      <c r="B7" s="158"/>
      <c r="C7" s="146"/>
      <c r="D7" s="146"/>
      <c r="E7" s="146"/>
      <c r="F7" s="155"/>
      <c r="G7" s="146"/>
      <c r="H7" s="154"/>
      <c r="I7" s="154"/>
      <c r="J7" s="154"/>
      <c r="K7" s="154"/>
      <c r="L7" s="146"/>
      <c r="M7" s="146"/>
      <c r="N7" s="1" t="s">
        <v>29</v>
      </c>
      <c r="O7" s="9" t="s">
        <v>30</v>
      </c>
      <c r="P7" s="9" t="s">
        <v>118</v>
      </c>
      <c r="Q7" s="9" t="s">
        <v>47</v>
      </c>
      <c r="R7" s="1" t="s">
        <v>29</v>
      </c>
      <c r="S7" s="9" t="s">
        <v>30</v>
      </c>
      <c r="T7" s="9" t="s">
        <v>118</v>
      </c>
      <c r="U7" s="9" t="s">
        <v>47</v>
      </c>
      <c r="V7" s="1" t="s">
        <v>29</v>
      </c>
      <c r="W7" s="9" t="s">
        <v>30</v>
      </c>
      <c r="X7" s="9" t="s">
        <v>118</v>
      </c>
      <c r="Y7" s="9" t="s">
        <v>47</v>
      </c>
      <c r="Z7" s="1" t="s">
        <v>29</v>
      </c>
      <c r="AA7" s="9" t="s">
        <v>30</v>
      </c>
      <c r="AB7" s="9" t="s">
        <v>118</v>
      </c>
      <c r="AC7" s="9" t="s">
        <v>47</v>
      </c>
      <c r="AD7" s="1" t="s">
        <v>29</v>
      </c>
      <c r="AE7" s="9" t="s">
        <v>30</v>
      </c>
      <c r="AF7" s="9" t="s">
        <v>118</v>
      </c>
      <c r="AG7" s="9" t="s">
        <v>47</v>
      </c>
      <c r="AH7" s="1" t="s">
        <v>29</v>
      </c>
      <c r="AI7" s="9" t="s">
        <v>30</v>
      </c>
      <c r="AJ7" s="9" t="s">
        <v>118</v>
      </c>
      <c r="AK7" s="9" t="s">
        <v>47</v>
      </c>
      <c r="AL7" s="147"/>
      <c r="AM7" s="147"/>
      <c r="AN7" s="147"/>
      <c r="AO7" s="147"/>
      <c r="AP7" s="147"/>
      <c r="AQ7" s="147"/>
      <c r="AR7" s="156"/>
      <c r="AS7" s="153"/>
      <c r="AT7" s="149"/>
      <c r="AU7" s="151"/>
    </row>
    <row r="8" spans="1:52" s="13" customFormat="1" ht="36" customHeight="1">
      <c r="A8" s="1" t="s">
        <v>13</v>
      </c>
      <c r="B8" s="10" t="s">
        <v>36</v>
      </c>
      <c r="C8" s="1"/>
      <c r="D8" s="11">
        <f aca="true" t="shared" si="0" ref="D8:AU8">SUM(D9:D15)</f>
        <v>715</v>
      </c>
      <c r="E8" s="11">
        <f t="shared" si="0"/>
        <v>257</v>
      </c>
      <c r="F8" s="11">
        <f t="shared" si="0"/>
        <v>13</v>
      </c>
      <c r="G8" s="11">
        <f t="shared" si="0"/>
        <v>169</v>
      </c>
      <c r="H8" s="11">
        <f t="shared" si="0"/>
        <v>0</v>
      </c>
      <c r="I8" s="11">
        <f t="shared" si="0"/>
        <v>169</v>
      </c>
      <c r="J8" s="11">
        <f t="shared" si="0"/>
        <v>0</v>
      </c>
      <c r="K8" s="11">
        <f t="shared" si="0"/>
        <v>0</v>
      </c>
      <c r="L8" s="11">
        <f t="shared" si="0"/>
        <v>75</v>
      </c>
      <c r="M8" s="11">
        <f t="shared" si="0"/>
        <v>458</v>
      </c>
      <c r="N8" s="11">
        <f t="shared" si="0"/>
        <v>10</v>
      </c>
      <c r="O8" s="11">
        <f t="shared" si="0"/>
        <v>38</v>
      </c>
      <c r="P8" s="11">
        <f t="shared" si="0"/>
        <v>20</v>
      </c>
      <c r="Q8" s="11">
        <f t="shared" si="0"/>
        <v>104</v>
      </c>
      <c r="R8" s="11">
        <f t="shared" si="0"/>
        <v>3</v>
      </c>
      <c r="S8" s="11">
        <f t="shared" si="0"/>
        <v>37</v>
      </c>
      <c r="T8" s="11">
        <f t="shared" si="0"/>
        <v>10</v>
      </c>
      <c r="U8" s="11">
        <f t="shared" si="0"/>
        <v>72</v>
      </c>
      <c r="V8" s="11">
        <f t="shared" si="0"/>
        <v>0</v>
      </c>
      <c r="W8" s="11">
        <f t="shared" si="0"/>
        <v>39</v>
      </c>
      <c r="X8" s="11">
        <f t="shared" si="0"/>
        <v>15</v>
      </c>
      <c r="Y8" s="11">
        <f t="shared" si="0"/>
        <v>118</v>
      </c>
      <c r="Z8" s="11">
        <f t="shared" si="0"/>
        <v>0</v>
      </c>
      <c r="AA8" s="11">
        <f t="shared" si="0"/>
        <v>39</v>
      </c>
      <c r="AB8" s="11">
        <f t="shared" si="0"/>
        <v>15</v>
      </c>
      <c r="AC8" s="11">
        <f t="shared" si="0"/>
        <v>120</v>
      </c>
      <c r="AD8" s="11">
        <f t="shared" si="0"/>
        <v>0</v>
      </c>
      <c r="AE8" s="11">
        <f t="shared" si="0"/>
        <v>8</v>
      </c>
      <c r="AF8" s="11">
        <f t="shared" si="0"/>
        <v>10</v>
      </c>
      <c r="AG8" s="11">
        <f t="shared" si="0"/>
        <v>32</v>
      </c>
      <c r="AH8" s="11">
        <f t="shared" si="0"/>
        <v>0</v>
      </c>
      <c r="AI8" s="11">
        <f t="shared" si="0"/>
        <v>8</v>
      </c>
      <c r="AJ8" s="11">
        <f t="shared" si="0"/>
        <v>5</v>
      </c>
      <c r="AK8" s="11">
        <f t="shared" si="0"/>
        <v>12</v>
      </c>
      <c r="AL8" s="11">
        <f t="shared" si="0"/>
        <v>6</v>
      </c>
      <c r="AM8" s="11">
        <f t="shared" si="0"/>
        <v>4</v>
      </c>
      <c r="AN8" s="11">
        <f t="shared" si="0"/>
        <v>6</v>
      </c>
      <c r="AO8" s="11">
        <f t="shared" si="0"/>
        <v>6</v>
      </c>
      <c r="AP8" s="11">
        <f t="shared" si="0"/>
        <v>2</v>
      </c>
      <c r="AQ8" s="11">
        <f t="shared" si="0"/>
        <v>1</v>
      </c>
      <c r="AR8" s="11">
        <f t="shared" si="0"/>
        <v>11</v>
      </c>
      <c r="AS8" s="11">
        <f t="shared" si="0"/>
        <v>0</v>
      </c>
      <c r="AT8" s="11">
        <f t="shared" si="0"/>
        <v>0</v>
      </c>
      <c r="AU8" s="11">
        <f t="shared" si="0"/>
        <v>8</v>
      </c>
      <c r="AW8" s="28"/>
      <c r="AX8" s="29"/>
      <c r="AY8" s="29"/>
      <c r="AZ8" s="29"/>
    </row>
    <row r="9" spans="1:52" s="32" customFormat="1" ht="36" customHeight="1">
      <c r="A9" s="14" t="s">
        <v>10</v>
      </c>
      <c r="B9" s="15" t="s">
        <v>112</v>
      </c>
      <c r="C9" s="16" t="s">
        <v>79</v>
      </c>
      <c r="D9" s="17">
        <f aca="true" t="shared" si="1" ref="D9:D15">SUM(E9,M9)</f>
        <v>360</v>
      </c>
      <c r="E9" s="17">
        <f aca="true" t="shared" si="2" ref="E9:E15">SUM(F9:G9,L9)</f>
        <v>120</v>
      </c>
      <c r="F9" s="18">
        <f aca="true" t="shared" si="3" ref="F9:G15">SUM(N9,R9,V9,Z9,AD9,AH9)</f>
        <v>0</v>
      </c>
      <c r="G9" s="18">
        <f t="shared" si="3"/>
        <v>90</v>
      </c>
      <c r="H9" s="19"/>
      <c r="I9" s="19">
        <v>90</v>
      </c>
      <c r="J9" s="19"/>
      <c r="K9" s="19"/>
      <c r="L9" s="18">
        <f>SUM(P9,T9,X9,AB9,AF9,AJ9)</f>
        <v>30</v>
      </c>
      <c r="M9" s="17">
        <f>SUM(Q9,U9,Y9,AC9,AG9,AK9)</f>
        <v>240</v>
      </c>
      <c r="N9" s="20"/>
      <c r="O9" s="20">
        <v>18</v>
      </c>
      <c r="P9" s="20">
        <v>5</v>
      </c>
      <c r="Q9" s="20">
        <v>37</v>
      </c>
      <c r="R9" s="20"/>
      <c r="S9" s="20">
        <v>18</v>
      </c>
      <c r="T9" s="20">
        <v>5</v>
      </c>
      <c r="U9" s="20">
        <v>37</v>
      </c>
      <c r="V9" s="20"/>
      <c r="W9" s="20">
        <v>27</v>
      </c>
      <c r="X9" s="20">
        <v>10</v>
      </c>
      <c r="Y9" s="20">
        <v>83</v>
      </c>
      <c r="Z9" s="20"/>
      <c r="AA9" s="20">
        <v>27</v>
      </c>
      <c r="AB9" s="20">
        <v>10</v>
      </c>
      <c r="AC9" s="20">
        <v>83</v>
      </c>
      <c r="AD9" s="20"/>
      <c r="AE9" s="20"/>
      <c r="AF9" s="20"/>
      <c r="AG9" s="20"/>
      <c r="AH9" s="20"/>
      <c r="AI9" s="20"/>
      <c r="AJ9" s="20"/>
      <c r="AK9" s="20"/>
      <c r="AL9" s="20">
        <v>2</v>
      </c>
      <c r="AM9" s="20">
        <v>2</v>
      </c>
      <c r="AN9" s="20">
        <v>4</v>
      </c>
      <c r="AO9" s="20">
        <v>4</v>
      </c>
      <c r="AP9" s="20"/>
      <c r="AQ9" s="20"/>
      <c r="AR9" s="20">
        <v>5</v>
      </c>
      <c r="AS9" s="20"/>
      <c r="AT9" s="20"/>
      <c r="AU9" s="20"/>
      <c r="AW9" s="33"/>
      <c r="AX9" s="34"/>
      <c r="AY9" s="34"/>
      <c r="AZ9" s="34"/>
    </row>
    <row r="10" spans="1:52" s="8" customFormat="1" ht="55.5" customHeight="1">
      <c r="A10" s="14" t="s">
        <v>9</v>
      </c>
      <c r="B10" s="15" t="s">
        <v>111</v>
      </c>
      <c r="C10" s="16" t="s">
        <v>131</v>
      </c>
      <c r="D10" s="17">
        <f t="shared" si="1"/>
        <v>210</v>
      </c>
      <c r="E10" s="17">
        <f t="shared" si="2"/>
        <v>68</v>
      </c>
      <c r="F10" s="18">
        <f t="shared" si="3"/>
        <v>0</v>
      </c>
      <c r="G10" s="18">
        <f t="shared" si="3"/>
        <v>48</v>
      </c>
      <c r="H10" s="19"/>
      <c r="I10" s="19">
        <v>48</v>
      </c>
      <c r="J10" s="19"/>
      <c r="K10" s="19"/>
      <c r="L10" s="18">
        <f aca="true" t="shared" si="4" ref="L10:L15">SUM(P10,T10,X10,AB10,AF10,AJ10)</f>
        <v>20</v>
      </c>
      <c r="M10" s="17">
        <f aca="true" t="shared" si="5" ref="M10:M15">SUM(Q10,U10,Y10,AC10,AG10,AK10)</f>
        <v>142</v>
      </c>
      <c r="N10" s="20"/>
      <c r="O10" s="20">
        <v>12</v>
      </c>
      <c r="P10" s="20">
        <v>5</v>
      </c>
      <c r="Q10" s="20">
        <v>35</v>
      </c>
      <c r="R10" s="20"/>
      <c r="S10" s="20">
        <v>12</v>
      </c>
      <c r="T10" s="20">
        <v>5</v>
      </c>
      <c r="U10" s="20">
        <v>35</v>
      </c>
      <c r="V10" s="20"/>
      <c r="W10" s="20">
        <v>12</v>
      </c>
      <c r="X10" s="20">
        <v>5</v>
      </c>
      <c r="Y10" s="20">
        <v>35</v>
      </c>
      <c r="Z10" s="20"/>
      <c r="AA10" s="20">
        <v>12</v>
      </c>
      <c r="AB10" s="20">
        <v>5</v>
      </c>
      <c r="AC10" s="20">
        <v>37</v>
      </c>
      <c r="AD10" s="20"/>
      <c r="AE10" s="20"/>
      <c r="AF10" s="20"/>
      <c r="AG10" s="20"/>
      <c r="AH10" s="20"/>
      <c r="AI10" s="20"/>
      <c r="AJ10" s="20"/>
      <c r="AK10" s="20"/>
      <c r="AL10" s="20">
        <v>2</v>
      </c>
      <c r="AM10" s="20">
        <v>2</v>
      </c>
      <c r="AN10" s="20">
        <v>2</v>
      </c>
      <c r="AO10" s="20">
        <v>2</v>
      </c>
      <c r="AP10" s="20"/>
      <c r="AQ10" s="20"/>
      <c r="AR10" s="20">
        <v>3</v>
      </c>
      <c r="AS10" s="20"/>
      <c r="AT10" s="20"/>
      <c r="AU10" s="20">
        <v>8</v>
      </c>
      <c r="AW10" s="28"/>
      <c r="AX10" s="29"/>
      <c r="AY10" s="29"/>
      <c r="AZ10" s="29"/>
    </row>
    <row r="11" spans="1:52" s="8" customFormat="1" ht="36" customHeight="1">
      <c r="A11" s="14" t="s">
        <v>8</v>
      </c>
      <c r="B11" s="15" t="s">
        <v>63</v>
      </c>
      <c r="C11" s="16" t="s">
        <v>64</v>
      </c>
      <c r="D11" s="17">
        <f t="shared" si="1"/>
        <v>50</v>
      </c>
      <c r="E11" s="17">
        <f t="shared" si="2"/>
        <v>18</v>
      </c>
      <c r="F11" s="18">
        <f t="shared" si="3"/>
        <v>0</v>
      </c>
      <c r="G11" s="18">
        <f t="shared" si="3"/>
        <v>8</v>
      </c>
      <c r="H11" s="19"/>
      <c r="I11" s="19">
        <v>8</v>
      </c>
      <c r="J11" s="19"/>
      <c r="K11" s="19"/>
      <c r="L11" s="18">
        <f t="shared" si="4"/>
        <v>10</v>
      </c>
      <c r="M11" s="17">
        <f t="shared" si="5"/>
        <v>32</v>
      </c>
      <c r="N11" s="20"/>
      <c r="O11" s="20">
        <v>8</v>
      </c>
      <c r="P11" s="20">
        <v>10</v>
      </c>
      <c r="Q11" s="20">
        <v>32</v>
      </c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>
        <v>2</v>
      </c>
      <c r="AM11" s="20"/>
      <c r="AN11" s="20"/>
      <c r="AO11" s="20"/>
      <c r="AP11" s="20"/>
      <c r="AQ11" s="20"/>
      <c r="AR11" s="20">
        <v>1</v>
      </c>
      <c r="AS11" s="20"/>
      <c r="AT11" s="20"/>
      <c r="AU11" s="20"/>
      <c r="AW11" s="28"/>
      <c r="AX11" s="29"/>
      <c r="AY11" s="29"/>
      <c r="AZ11" s="29"/>
    </row>
    <row r="12" spans="1:52" s="8" customFormat="1" ht="36" customHeight="1">
      <c r="A12" s="14" t="s">
        <v>7</v>
      </c>
      <c r="B12" s="15" t="s">
        <v>122</v>
      </c>
      <c r="C12" s="16" t="s">
        <v>165</v>
      </c>
      <c r="D12" s="17">
        <f t="shared" si="1"/>
        <v>10</v>
      </c>
      <c r="E12" s="17">
        <f t="shared" si="2"/>
        <v>10</v>
      </c>
      <c r="F12" s="18">
        <f t="shared" si="3"/>
        <v>10</v>
      </c>
      <c r="G12" s="18">
        <f t="shared" si="3"/>
        <v>0</v>
      </c>
      <c r="H12" s="19"/>
      <c r="I12" s="19"/>
      <c r="J12" s="19"/>
      <c r="K12" s="19"/>
      <c r="L12" s="18">
        <f t="shared" si="4"/>
        <v>0</v>
      </c>
      <c r="M12" s="17">
        <f t="shared" si="5"/>
        <v>0</v>
      </c>
      <c r="N12" s="20">
        <v>10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W12" s="28"/>
      <c r="AX12" s="29"/>
      <c r="AY12" s="29"/>
      <c r="AZ12" s="29"/>
    </row>
    <row r="13" spans="1:52" s="8" customFormat="1" ht="36" customHeight="1">
      <c r="A13" s="14" t="s">
        <v>6</v>
      </c>
      <c r="B13" s="15" t="s">
        <v>141</v>
      </c>
      <c r="C13" s="16" t="s">
        <v>166</v>
      </c>
      <c r="D13" s="17">
        <f t="shared" si="1"/>
        <v>10</v>
      </c>
      <c r="E13" s="17">
        <f t="shared" si="2"/>
        <v>10</v>
      </c>
      <c r="F13" s="18">
        <f t="shared" si="3"/>
        <v>3</v>
      </c>
      <c r="G13" s="18">
        <f t="shared" si="3"/>
        <v>7</v>
      </c>
      <c r="H13" s="19"/>
      <c r="I13" s="19">
        <v>7</v>
      </c>
      <c r="J13" s="19"/>
      <c r="K13" s="19"/>
      <c r="L13" s="18">
        <f t="shared" si="4"/>
        <v>0</v>
      </c>
      <c r="M13" s="17">
        <f t="shared" si="5"/>
        <v>0</v>
      </c>
      <c r="N13" s="20"/>
      <c r="O13" s="20"/>
      <c r="P13" s="20"/>
      <c r="Q13" s="20"/>
      <c r="R13" s="20">
        <v>3</v>
      </c>
      <c r="S13" s="20">
        <v>7</v>
      </c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W13" s="28"/>
      <c r="AX13" s="29"/>
      <c r="AY13" s="29"/>
      <c r="AZ13" s="29"/>
    </row>
    <row r="14" spans="1:52" s="8" customFormat="1" ht="36" customHeight="1">
      <c r="A14" s="14" t="s">
        <v>5</v>
      </c>
      <c r="B14" s="15" t="s">
        <v>65</v>
      </c>
      <c r="C14" s="16" t="s">
        <v>66</v>
      </c>
      <c r="D14" s="17">
        <f t="shared" si="1"/>
        <v>50</v>
      </c>
      <c r="E14" s="17">
        <f t="shared" si="2"/>
        <v>18</v>
      </c>
      <c r="F14" s="18">
        <f t="shared" si="3"/>
        <v>0</v>
      </c>
      <c r="G14" s="18">
        <f t="shared" si="3"/>
        <v>8</v>
      </c>
      <c r="H14" s="19"/>
      <c r="I14" s="19">
        <v>8</v>
      </c>
      <c r="J14" s="19"/>
      <c r="K14" s="19"/>
      <c r="L14" s="18">
        <f t="shared" si="4"/>
        <v>10</v>
      </c>
      <c r="M14" s="17">
        <f t="shared" si="5"/>
        <v>32</v>
      </c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>
        <v>8</v>
      </c>
      <c r="AF14" s="20">
        <v>10</v>
      </c>
      <c r="AG14" s="20">
        <v>32</v>
      </c>
      <c r="AH14" s="20"/>
      <c r="AI14" s="20"/>
      <c r="AJ14" s="20"/>
      <c r="AK14" s="20"/>
      <c r="AL14" s="20"/>
      <c r="AM14" s="20"/>
      <c r="AN14" s="20"/>
      <c r="AO14" s="20"/>
      <c r="AP14" s="20">
        <v>2</v>
      </c>
      <c r="AQ14" s="20"/>
      <c r="AR14" s="20">
        <v>1</v>
      </c>
      <c r="AS14" s="20"/>
      <c r="AT14" s="20"/>
      <c r="AU14" s="20"/>
      <c r="AW14" s="28"/>
      <c r="AX14" s="29"/>
      <c r="AY14" s="29"/>
      <c r="AZ14" s="29"/>
    </row>
    <row r="15" spans="1:52" s="32" customFormat="1" ht="36" customHeight="1">
      <c r="A15" s="14" t="s">
        <v>20</v>
      </c>
      <c r="B15" s="15" t="s">
        <v>127</v>
      </c>
      <c r="C15" s="16" t="s">
        <v>78</v>
      </c>
      <c r="D15" s="17">
        <f t="shared" si="1"/>
        <v>25</v>
      </c>
      <c r="E15" s="17">
        <f t="shared" si="2"/>
        <v>13</v>
      </c>
      <c r="F15" s="18">
        <f t="shared" si="3"/>
        <v>0</v>
      </c>
      <c r="G15" s="18">
        <f t="shared" si="3"/>
        <v>8</v>
      </c>
      <c r="H15" s="19"/>
      <c r="I15" s="19">
        <v>8</v>
      </c>
      <c r="J15" s="19"/>
      <c r="K15" s="19"/>
      <c r="L15" s="18">
        <f t="shared" si="4"/>
        <v>5</v>
      </c>
      <c r="M15" s="17">
        <f t="shared" si="5"/>
        <v>12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>
        <v>8</v>
      </c>
      <c r="AJ15" s="20">
        <v>5</v>
      </c>
      <c r="AK15" s="20">
        <v>12</v>
      </c>
      <c r="AL15" s="20"/>
      <c r="AM15" s="20"/>
      <c r="AN15" s="20"/>
      <c r="AO15" s="20"/>
      <c r="AP15" s="20"/>
      <c r="AQ15" s="20">
        <v>1</v>
      </c>
      <c r="AR15" s="20">
        <v>1</v>
      </c>
      <c r="AS15" s="20"/>
      <c r="AT15" s="20"/>
      <c r="AU15" s="20"/>
      <c r="AW15" s="33"/>
      <c r="AX15" s="34"/>
      <c r="AY15" s="34"/>
      <c r="AZ15" s="34"/>
    </row>
    <row r="16" spans="1:52" s="13" customFormat="1" ht="36" customHeight="1">
      <c r="A16" s="1" t="s">
        <v>18</v>
      </c>
      <c r="B16" s="10" t="s">
        <v>37</v>
      </c>
      <c r="C16" s="1"/>
      <c r="D16" s="11">
        <f aca="true" t="shared" si="6" ref="D16:AU16">SUM(D17:D28)</f>
        <v>1125</v>
      </c>
      <c r="E16" s="11">
        <f t="shared" si="6"/>
        <v>317</v>
      </c>
      <c r="F16" s="11">
        <f t="shared" si="6"/>
        <v>90</v>
      </c>
      <c r="G16" s="11">
        <f t="shared" si="6"/>
        <v>122</v>
      </c>
      <c r="H16" s="11">
        <f t="shared" si="6"/>
        <v>92</v>
      </c>
      <c r="I16" s="11">
        <f t="shared" si="6"/>
        <v>25</v>
      </c>
      <c r="J16" s="11">
        <f t="shared" si="6"/>
        <v>5</v>
      </c>
      <c r="K16" s="11">
        <f t="shared" si="6"/>
        <v>0</v>
      </c>
      <c r="L16" s="11">
        <f t="shared" si="6"/>
        <v>105</v>
      </c>
      <c r="M16" s="11">
        <f t="shared" si="6"/>
        <v>808</v>
      </c>
      <c r="N16" s="11">
        <f t="shared" si="6"/>
        <v>48</v>
      </c>
      <c r="O16" s="11">
        <f t="shared" si="6"/>
        <v>48</v>
      </c>
      <c r="P16" s="11">
        <f t="shared" si="6"/>
        <v>45</v>
      </c>
      <c r="Q16" s="11">
        <f t="shared" si="6"/>
        <v>384</v>
      </c>
      <c r="R16" s="11">
        <f t="shared" si="6"/>
        <v>34</v>
      </c>
      <c r="S16" s="11">
        <f t="shared" si="6"/>
        <v>44</v>
      </c>
      <c r="T16" s="11">
        <f t="shared" si="6"/>
        <v>30</v>
      </c>
      <c r="U16" s="11">
        <f t="shared" si="6"/>
        <v>242</v>
      </c>
      <c r="V16" s="11">
        <f t="shared" si="6"/>
        <v>8</v>
      </c>
      <c r="W16" s="11">
        <f t="shared" si="6"/>
        <v>22</v>
      </c>
      <c r="X16" s="11">
        <f t="shared" si="6"/>
        <v>20</v>
      </c>
      <c r="Y16" s="11">
        <f t="shared" si="6"/>
        <v>150</v>
      </c>
      <c r="Z16" s="11">
        <f t="shared" si="6"/>
        <v>0</v>
      </c>
      <c r="AA16" s="11">
        <f t="shared" si="6"/>
        <v>0</v>
      </c>
      <c r="AB16" s="11">
        <f t="shared" si="6"/>
        <v>0</v>
      </c>
      <c r="AC16" s="11">
        <f t="shared" si="6"/>
        <v>0</v>
      </c>
      <c r="AD16" s="11">
        <f t="shared" si="6"/>
        <v>0</v>
      </c>
      <c r="AE16" s="11">
        <f t="shared" si="6"/>
        <v>0</v>
      </c>
      <c r="AF16" s="11">
        <f t="shared" si="6"/>
        <v>0</v>
      </c>
      <c r="AG16" s="11">
        <f t="shared" si="6"/>
        <v>0</v>
      </c>
      <c r="AH16" s="11">
        <f t="shared" si="6"/>
        <v>0</v>
      </c>
      <c r="AI16" s="11">
        <f t="shared" si="6"/>
        <v>8</v>
      </c>
      <c r="AJ16" s="11">
        <f t="shared" si="6"/>
        <v>10</v>
      </c>
      <c r="AK16" s="11">
        <f t="shared" si="6"/>
        <v>32</v>
      </c>
      <c r="AL16" s="11">
        <f t="shared" si="6"/>
        <v>21</v>
      </c>
      <c r="AM16" s="11">
        <f t="shared" si="6"/>
        <v>14</v>
      </c>
      <c r="AN16" s="11">
        <f t="shared" si="6"/>
        <v>8</v>
      </c>
      <c r="AO16" s="11">
        <f t="shared" si="6"/>
        <v>0</v>
      </c>
      <c r="AP16" s="11">
        <f t="shared" si="6"/>
        <v>0</v>
      </c>
      <c r="AQ16" s="11">
        <f t="shared" si="6"/>
        <v>2</v>
      </c>
      <c r="AR16" s="11">
        <f t="shared" si="6"/>
        <v>13</v>
      </c>
      <c r="AS16" s="11">
        <f t="shared" si="6"/>
        <v>0</v>
      </c>
      <c r="AT16" s="11">
        <f t="shared" si="6"/>
        <v>26</v>
      </c>
      <c r="AU16" s="11">
        <f t="shared" si="6"/>
        <v>0</v>
      </c>
      <c r="AW16" s="28"/>
      <c r="AX16" s="29"/>
      <c r="AY16" s="29"/>
      <c r="AZ16" s="29"/>
    </row>
    <row r="17" spans="1:52" s="46" customFormat="1" ht="36" customHeight="1">
      <c r="A17" s="39" t="s">
        <v>10</v>
      </c>
      <c r="B17" s="40" t="s">
        <v>70</v>
      </c>
      <c r="C17" s="41" t="s">
        <v>71</v>
      </c>
      <c r="D17" s="42">
        <f aca="true" t="shared" si="7" ref="D17:D28">SUM(E17,M17)</f>
        <v>125</v>
      </c>
      <c r="E17" s="42">
        <f aca="true" t="shared" si="8" ref="E17:E28">SUM(F17:G17,L17)</f>
        <v>25</v>
      </c>
      <c r="F17" s="43">
        <f aca="true" t="shared" si="9" ref="F17:F28">SUM(N17,R17,V17,Z17,AD17,AH17)</f>
        <v>10</v>
      </c>
      <c r="G17" s="43">
        <f aca="true" t="shared" si="10" ref="G17:G28">SUM(O17,S17,W17,AA17,AE17,AI17)</f>
        <v>10</v>
      </c>
      <c r="H17" s="44">
        <v>10</v>
      </c>
      <c r="I17" s="44"/>
      <c r="J17" s="44"/>
      <c r="K17" s="44"/>
      <c r="L17" s="43">
        <f aca="true" t="shared" si="11" ref="L17:L28">SUM(P17,T17,X17,AB17,AF17,AJ17)</f>
        <v>5</v>
      </c>
      <c r="M17" s="42">
        <f aca="true" t="shared" si="12" ref="M17:M28">SUM(Q17,U17,Y17,AC17,AG17,AK17)</f>
        <v>100</v>
      </c>
      <c r="N17" s="45">
        <v>10</v>
      </c>
      <c r="O17" s="45">
        <v>10</v>
      </c>
      <c r="P17" s="45">
        <v>5</v>
      </c>
      <c r="Q17" s="45">
        <v>100</v>
      </c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>
        <v>5</v>
      </c>
      <c r="AM17" s="45"/>
      <c r="AN17" s="45"/>
      <c r="AO17" s="45"/>
      <c r="AP17" s="45"/>
      <c r="AQ17" s="45"/>
      <c r="AR17" s="45">
        <v>1</v>
      </c>
      <c r="AS17" s="45"/>
      <c r="AT17" s="45"/>
      <c r="AU17" s="45"/>
      <c r="AW17" s="47"/>
      <c r="AX17" s="48"/>
      <c r="AY17" s="48"/>
      <c r="AZ17" s="48"/>
    </row>
    <row r="18" spans="1:52" s="46" customFormat="1" ht="36" customHeight="1">
      <c r="A18" s="39" t="s">
        <v>9</v>
      </c>
      <c r="B18" s="40" t="s">
        <v>74</v>
      </c>
      <c r="C18" s="41" t="s">
        <v>71</v>
      </c>
      <c r="D18" s="42">
        <f t="shared" si="7"/>
        <v>125</v>
      </c>
      <c r="E18" s="42">
        <f t="shared" si="8"/>
        <v>25</v>
      </c>
      <c r="F18" s="43">
        <f t="shared" si="9"/>
        <v>10</v>
      </c>
      <c r="G18" s="43">
        <f t="shared" si="10"/>
        <v>10</v>
      </c>
      <c r="H18" s="44">
        <v>10</v>
      </c>
      <c r="I18" s="44"/>
      <c r="J18" s="44"/>
      <c r="K18" s="44"/>
      <c r="L18" s="43">
        <f t="shared" si="11"/>
        <v>5</v>
      </c>
      <c r="M18" s="42">
        <f t="shared" si="12"/>
        <v>100</v>
      </c>
      <c r="N18" s="45">
        <v>10</v>
      </c>
      <c r="O18" s="45">
        <v>10</v>
      </c>
      <c r="P18" s="45">
        <v>5</v>
      </c>
      <c r="Q18" s="45">
        <v>100</v>
      </c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>
        <v>5</v>
      </c>
      <c r="AM18" s="45"/>
      <c r="AN18" s="45"/>
      <c r="AO18" s="45"/>
      <c r="AP18" s="45"/>
      <c r="AQ18" s="45"/>
      <c r="AR18" s="45">
        <v>1</v>
      </c>
      <c r="AS18" s="45"/>
      <c r="AT18" s="45">
        <v>5</v>
      </c>
      <c r="AU18" s="45"/>
      <c r="AW18" s="47"/>
      <c r="AX18" s="48"/>
      <c r="AY18" s="48"/>
      <c r="AZ18" s="48"/>
    </row>
    <row r="19" spans="1:52" s="46" customFormat="1" ht="36" customHeight="1">
      <c r="A19" s="39" t="s">
        <v>8</v>
      </c>
      <c r="B19" s="49" t="s">
        <v>121</v>
      </c>
      <c r="C19" s="41" t="s">
        <v>64</v>
      </c>
      <c r="D19" s="42">
        <f t="shared" si="7"/>
        <v>125</v>
      </c>
      <c r="E19" s="42">
        <f t="shared" si="8"/>
        <v>39</v>
      </c>
      <c r="F19" s="43">
        <f t="shared" si="9"/>
        <v>12</v>
      </c>
      <c r="G19" s="43">
        <f t="shared" si="10"/>
        <v>12</v>
      </c>
      <c r="H19" s="44">
        <v>12</v>
      </c>
      <c r="I19" s="44"/>
      <c r="J19" s="44"/>
      <c r="K19" s="44"/>
      <c r="L19" s="43">
        <f t="shared" si="11"/>
        <v>15</v>
      </c>
      <c r="M19" s="42">
        <f t="shared" si="12"/>
        <v>86</v>
      </c>
      <c r="N19" s="45">
        <v>12</v>
      </c>
      <c r="O19" s="45">
        <v>12</v>
      </c>
      <c r="P19" s="45">
        <v>15</v>
      </c>
      <c r="Q19" s="45">
        <v>86</v>
      </c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>
        <v>5</v>
      </c>
      <c r="AM19" s="45"/>
      <c r="AN19" s="45"/>
      <c r="AO19" s="45"/>
      <c r="AP19" s="45"/>
      <c r="AQ19" s="45"/>
      <c r="AR19" s="45">
        <v>2</v>
      </c>
      <c r="AS19" s="45"/>
      <c r="AT19" s="45">
        <v>5</v>
      </c>
      <c r="AU19" s="45"/>
      <c r="AW19" s="47"/>
      <c r="AX19" s="48"/>
      <c r="AY19" s="48"/>
      <c r="AZ19" s="48"/>
    </row>
    <row r="20" spans="1:52" s="46" customFormat="1" ht="36" customHeight="1">
      <c r="A20" s="39" t="s">
        <v>7</v>
      </c>
      <c r="B20" s="40" t="s">
        <v>97</v>
      </c>
      <c r="C20" s="41" t="s">
        <v>71</v>
      </c>
      <c r="D20" s="42">
        <f t="shared" si="7"/>
        <v>75</v>
      </c>
      <c r="E20" s="42">
        <f t="shared" si="8"/>
        <v>26</v>
      </c>
      <c r="F20" s="43">
        <f t="shared" si="9"/>
        <v>8</v>
      </c>
      <c r="G20" s="43">
        <f t="shared" si="10"/>
        <v>8</v>
      </c>
      <c r="H20" s="44">
        <v>8</v>
      </c>
      <c r="I20" s="44"/>
      <c r="J20" s="44"/>
      <c r="K20" s="44"/>
      <c r="L20" s="43">
        <f t="shared" si="11"/>
        <v>10</v>
      </c>
      <c r="M20" s="42">
        <f t="shared" si="12"/>
        <v>49</v>
      </c>
      <c r="N20" s="45">
        <v>8</v>
      </c>
      <c r="O20" s="45">
        <v>8</v>
      </c>
      <c r="P20" s="45">
        <v>10</v>
      </c>
      <c r="Q20" s="45">
        <v>49</v>
      </c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>
        <v>3</v>
      </c>
      <c r="AM20" s="45"/>
      <c r="AN20" s="45"/>
      <c r="AO20" s="45"/>
      <c r="AP20" s="45"/>
      <c r="AQ20" s="45"/>
      <c r="AR20" s="45">
        <v>1</v>
      </c>
      <c r="AS20" s="45"/>
      <c r="AT20" s="45"/>
      <c r="AU20" s="45"/>
      <c r="AW20" s="47"/>
      <c r="AX20" s="48"/>
      <c r="AY20" s="48"/>
      <c r="AZ20" s="48"/>
    </row>
    <row r="21" spans="1:52" s="46" customFormat="1" ht="36" customHeight="1">
      <c r="A21" s="39" t="s">
        <v>5</v>
      </c>
      <c r="B21" s="40" t="s">
        <v>75</v>
      </c>
      <c r="C21" s="41" t="s">
        <v>64</v>
      </c>
      <c r="D21" s="42">
        <f>SUM(E21,M21)</f>
        <v>75</v>
      </c>
      <c r="E21" s="42">
        <f>SUM(F21:G21,L21)</f>
        <v>26</v>
      </c>
      <c r="F21" s="43">
        <f>SUM(N21,R21,V21,Z21,AD21,AH21)</f>
        <v>8</v>
      </c>
      <c r="G21" s="43">
        <f>SUM(O21,S21,W21,AA21,AE21,AI21)</f>
        <v>8</v>
      </c>
      <c r="H21" s="44">
        <v>8</v>
      </c>
      <c r="I21" s="44"/>
      <c r="J21" s="44"/>
      <c r="K21" s="44"/>
      <c r="L21" s="43">
        <f>SUM(P21,T21,X21,AB21,AF21,AJ21)</f>
        <v>10</v>
      </c>
      <c r="M21" s="42">
        <f>SUM(Q21,U21,Y21,AC21,AG21,AK21)</f>
        <v>49</v>
      </c>
      <c r="N21" s="45">
        <v>8</v>
      </c>
      <c r="O21" s="45">
        <v>8</v>
      </c>
      <c r="P21" s="45">
        <v>10</v>
      </c>
      <c r="Q21" s="45">
        <v>49</v>
      </c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>
        <v>3</v>
      </c>
      <c r="AM21" s="45"/>
      <c r="AN21" s="45"/>
      <c r="AO21" s="45"/>
      <c r="AP21" s="45"/>
      <c r="AQ21" s="45"/>
      <c r="AR21" s="45">
        <v>1</v>
      </c>
      <c r="AS21" s="45"/>
      <c r="AT21" s="45">
        <v>3</v>
      </c>
      <c r="AU21" s="45"/>
      <c r="AW21" s="47"/>
      <c r="AX21" s="48"/>
      <c r="AY21" s="48"/>
      <c r="AZ21" s="48"/>
    </row>
    <row r="22" spans="1:52" s="46" customFormat="1" ht="36" customHeight="1">
      <c r="A22" s="39" t="s">
        <v>6</v>
      </c>
      <c r="B22" s="40" t="s">
        <v>72</v>
      </c>
      <c r="C22" s="41" t="s">
        <v>73</v>
      </c>
      <c r="D22" s="42">
        <f t="shared" si="7"/>
        <v>75</v>
      </c>
      <c r="E22" s="42">
        <f t="shared" si="8"/>
        <v>25</v>
      </c>
      <c r="F22" s="43">
        <f t="shared" si="9"/>
        <v>9</v>
      </c>
      <c r="G22" s="43">
        <f t="shared" si="10"/>
        <v>11</v>
      </c>
      <c r="H22" s="44">
        <v>11</v>
      </c>
      <c r="I22" s="44"/>
      <c r="J22" s="44"/>
      <c r="K22" s="44"/>
      <c r="L22" s="43">
        <f t="shared" si="11"/>
        <v>5</v>
      </c>
      <c r="M22" s="42">
        <f t="shared" si="12"/>
        <v>50</v>
      </c>
      <c r="N22" s="45"/>
      <c r="O22" s="45"/>
      <c r="P22" s="45"/>
      <c r="Q22" s="45"/>
      <c r="R22" s="45">
        <v>9</v>
      </c>
      <c r="S22" s="45">
        <v>11</v>
      </c>
      <c r="T22" s="45">
        <v>5</v>
      </c>
      <c r="U22" s="45">
        <v>50</v>
      </c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>
        <v>3</v>
      </c>
      <c r="AN22" s="45"/>
      <c r="AO22" s="45"/>
      <c r="AP22" s="45"/>
      <c r="AQ22" s="45"/>
      <c r="AR22" s="45">
        <v>1</v>
      </c>
      <c r="AS22" s="45"/>
      <c r="AT22" s="45">
        <v>3</v>
      </c>
      <c r="AU22" s="45"/>
      <c r="AW22" s="47"/>
      <c r="AX22" s="48"/>
      <c r="AY22" s="48"/>
      <c r="AZ22" s="48"/>
    </row>
    <row r="23" spans="1:52" s="46" customFormat="1" ht="36" customHeight="1">
      <c r="A23" s="39" t="s">
        <v>20</v>
      </c>
      <c r="B23" s="40" t="s">
        <v>142</v>
      </c>
      <c r="C23" s="41" t="s">
        <v>62</v>
      </c>
      <c r="D23" s="42">
        <f t="shared" si="7"/>
        <v>100</v>
      </c>
      <c r="E23" s="42">
        <f t="shared" si="8"/>
        <v>25</v>
      </c>
      <c r="F23" s="43">
        <f t="shared" si="9"/>
        <v>8</v>
      </c>
      <c r="G23" s="43">
        <f t="shared" si="10"/>
        <v>12</v>
      </c>
      <c r="H23" s="44">
        <v>12</v>
      </c>
      <c r="I23" s="44"/>
      <c r="J23" s="44"/>
      <c r="K23" s="44"/>
      <c r="L23" s="43">
        <f t="shared" si="11"/>
        <v>5</v>
      </c>
      <c r="M23" s="42">
        <f t="shared" si="12"/>
        <v>75</v>
      </c>
      <c r="N23" s="45"/>
      <c r="O23" s="45"/>
      <c r="P23" s="45"/>
      <c r="Q23" s="45"/>
      <c r="R23" s="45">
        <v>8</v>
      </c>
      <c r="S23" s="45">
        <v>12</v>
      </c>
      <c r="T23" s="45">
        <v>5</v>
      </c>
      <c r="U23" s="45">
        <v>75</v>
      </c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>
        <v>4</v>
      </c>
      <c r="AN23" s="45"/>
      <c r="AO23" s="45"/>
      <c r="AP23" s="45"/>
      <c r="AQ23" s="45"/>
      <c r="AR23" s="45">
        <v>1</v>
      </c>
      <c r="AS23" s="45"/>
      <c r="AT23" s="45"/>
      <c r="AU23" s="45"/>
      <c r="AW23" s="47"/>
      <c r="AX23" s="48"/>
      <c r="AY23" s="48"/>
      <c r="AZ23" s="48"/>
    </row>
    <row r="24" spans="1:52" s="46" customFormat="1" ht="36" customHeight="1">
      <c r="A24" s="39" t="s">
        <v>21</v>
      </c>
      <c r="B24" s="40" t="s">
        <v>76</v>
      </c>
      <c r="C24" s="41" t="s">
        <v>73</v>
      </c>
      <c r="D24" s="42">
        <f t="shared" si="7"/>
        <v>100</v>
      </c>
      <c r="E24" s="42">
        <f t="shared" si="8"/>
        <v>30</v>
      </c>
      <c r="F24" s="43">
        <f t="shared" si="9"/>
        <v>9</v>
      </c>
      <c r="G24" s="43">
        <f t="shared" si="10"/>
        <v>11</v>
      </c>
      <c r="H24" s="44">
        <v>5</v>
      </c>
      <c r="I24" s="44">
        <v>6</v>
      </c>
      <c r="J24" s="44"/>
      <c r="K24" s="44"/>
      <c r="L24" s="43">
        <f t="shared" si="11"/>
        <v>10</v>
      </c>
      <c r="M24" s="42">
        <f t="shared" si="12"/>
        <v>70</v>
      </c>
      <c r="N24" s="45"/>
      <c r="O24" s="45"/>
      <c r="P24" s="45"/>
      <c r="Q24" s="45"/>
      <c r="R24" s="45">
        <v>9</v>
      </c>
      <c r="S24" s="45">
        <v>11</v>
      </c>
      <c r="T24" s="45">
        <v>10</v>
      </c>
      <c r="U24" s="45">
        <v>70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>
        <v>4</v>
      </c>
      <c r="AN24" s="45"/>
      <c r="AO24" s="45"/>
      <c r="AP24" s="45"/>
      <c r="AQ24" s="45"/>
      <c r="AR24" s="45">
        <v>1</v>
      </c>
      <c r="AS24" s="45"/>
      <c r="AT24" s="45"/>
      <c r="AU24" s="45"/>
      <c r="AW24" s="47"/>
      <c r="AX24" s="48"/>
      <c r="AY24" s="48"/>
      <c r="AZ24" s="48"/>
    </row>
    <row r="25" spans="1:52" s="46" customFormat="1" ht="36" customHeight="1">
      <c r="A25" s="39" t="s">
        <v>22</v>
      </c>
      <c r="B25" s="40" t="s">
        <v>96</v>
      </c>
      <c r="C25" s="41" t="s">
        <v>62</v>
      </c>
      <c r="D25" s="42">
        <f>SUM(E25,M25)</f>
        <v>75</v>
      </c>
      <c r="E25" s="42">
        <f>SUM(F25:G25,L25)</f>
        <v>28</v>
      </c>
      <c r="F25" s="43">
        <f>SUM(N25,R25,V25,Z25,AD25,AH25)</f>
        <v>8</v>
      </c>
      <c r="G25" s="43">
        <f>SUM(O25,S25,W25,AA25,AE25,AI25)</f>
        <v>10</v>
      </c>
      <c r="H25" s="44"/>
      <c r="I25" s="44">
        <v>5</v>
      </c>
      <c r="J25" s="44">
        <v>5</v>
      </c>
      <c r="K25" s="44"/>
      <c r="L25" s="43">
        <f>SUM(P25,T25,X25,AB25,AF25,AJ25)</f>
        <v>10</v>
      </c>
      <c r="M25" s="42">
        <f>SUM(Q25,U25,Y25,AC25,AG25,AK25)</f>
        <v>47</v>
      </c>
      <c r="N25" s="45"/>
      <c r="O25" s="45"/>
      <c r="P25" s="45"/>
      <c r="Q25" s="45"/>
      <c r="R25" s="45">
        <v>8</v>
      </c>
      <c r="S25" s="45">
        <v>10</v>
      </c>
      <c r="T25" s="45">
        <v>10</v>
      </c>
      <c r="U25" s="45">
        <v>47</v>
      </c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>
        <v>3</v>
      </c>
      <c r="AN25" s="45"/>
      <c r="AO25" s="45"/>
      <c r="AP25" s="45"/>
      <c r="AQ25" s="45"/>
      <c r="AR25" s="45">
        <v>1</v>
      </c>
      <c r="AS25" s="45"/>
      <c r="AT25" s="45"/>
      <c r="AU25" s="45"/>
      <c r="AW25" s="47"/>
      <c r="AX25" s="48"/>
      <c r="AY25" s="48"/>
      <c r="AZ25" s="48"/>
    </row>
    <row r="26" spans="1:52" s="8" customFormat="1" ht="36" customHeight="1">
      <c r="A26" s="14" t="s">
        <v>23</v>
      </c>
      <c r="B26" s="15" t="s">
        <v>68</v>
      </c>
      <c r="C26" s="16" t="s">
        <v>69</v>
      </c>
      <c r="D26" s="17">
        <f t="shared" si="7"/>
        <v>100</v>
      </c>
      <c r="E26" s="17">
        <f t="shared" si="8"/>
        <v>26</v>
      </c>
      <c r="F26" s="18">
        <f t="shared" si="9"/>
        <v>8</v>
      </c>
      <c r="G26" s="18">
        <f t="shared" si="10"/>
        <v>8</v>
      </c>
      <c r="H26" s="19">
        <v>8</v>
      </c>
      <c r="I26" s="19"/>
      <c r="J26" s="19"/>
      <c r="K26" s="19"/>
      <c r="L26" s="18">
        <f t="shared" si="11"/>
        <v>10</v>
      </c>
      <c r="M26" s="17">
        <f t="shared" si="12"/>
        <v>74</v>
      </c>
      <c r="N26" s="20"/>
      <c r="O26" s="20"/>
      <c r="P26" s="20"/>
      <c r="Q26" s="20"/>
      <c r="R26" s="20"/>
      <c r="S26" s="20"/>
      <c r="T26" s="20"/>
      <c r="U26" s="20"/>
      <c r="V26" s="20">
        <v>8</v>
      </c>
      <c r="W26" s="20">
        <v>8</v>
      </c>
      <c r="X26" s="20">
        <v>10</v>
      </c>
      <c r="Y26" s="20">
        <v>74</v>
      </c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>
        <v>4</v>
      </c>
      <c r="AO26" s="20"/>
      <c r="AP26" s="20"/>
      <c r="AQ26" s="20"/>
      <c r="AR26" s="20">
        <v>1</v>
      </c>
      <c r="AS26" s="20"/>
      <c r="AT26" s="20">
        <v>4</v>
      </c>
      <c r="AU26" s="20"/>
      <c r="AW26" s="28"/>
      <c r="AX26" s="29"/>
      <c r="AY26" s="29"/>
      <c r="AZ26" s="29"/>
    </row>
    <row r="27" spans="1:52" s="32" customFormat="1" ht="36" customHeight="1">
      <c r="A27" s="14" t="s">
        <v>24</v>
      </c>
      <c r="B27" s="36" t="s">
        <v>168</v>
      </c>
      <c r="C27" s="16" t="s">
        <v>77</v>
      </c>
      <c r="D27" s="17">
        <f t="shared" si="7"/>
        <v>100</v>
      </c>
      <c r="E27" s="17">
        <f t="shared" si="8"/>
        <v>24</v>
      </c>
      <c r="F27" s="18">
        <f t="shared" si="9"/>
        <v>0</v>
      </c>
      <c r="G27" s="18">
        <f t="shared" si="10"/>
        <v>14</v>
      </c>
      <c r="H27" s="19"/>
      <c r="I27" s="19">
        <v>14</v>
      </c>
      <c r="J27" s="19"/>
      <c r="K27" s="19"/>
      <c r="L27" s="18">
        <f t="shared" si="11"/>
        <v>10</v>
      </c>
      <c r="M27" s="17">
        <f t="shared" si="12"/>
        <v>76</v>
      </c>
      <c r="N27" s="20"/>
      <c r="O27" s="20"/>
      <c r="P27" s="20"/>
      <c r="Q27" s="20"/>
      <c r="R27" s="20"/>
      <c r="S27" s="20"/>
      <c r="T27" s="20"/>
      <c r="U27" s="20"/>
      <c r="V27" s="20"/>
      <c r="W27" s="20">
        <v>14</v>
      </c>
      <c r="X27" s="20">
        <v>10</v>
      </c>
      <c r="Y27" s="20">
        <v>76</v>
      </c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>
        <v>4</v>
      </c>
      <c r="AO27" s="20"/>
      <c r="AP27" s="20"/>
      <c r="AQ27" s="20"/>
      <c r="AR27" s="20">
        <v>1</v>
      </c>
      <c r="AS27" s="20"/>
      <c r="AT27" s="20">
        <v>4</v>
      </c>
      <c r="AU27" s="20"/>
      <c r="AW27" s="33"/>
      <c r="AX27" s="34"/>
      <c r="AY27" s="34"/>
      <c r="AZ27" s="34"/>
    </row>
    <row r="28" spans="1:52" s="8" customFormat="1" ht="36" customHeight="1">
      <c r="A28" s="14" t="s">
        <v>25</v>
      </c>
      <c r="B28" s="15" t="s">
        <v>89</v>
      </c>
      <c r="C28" s="16" t="s">
        <v>78</v>
      </c>
      <c r="D28" s="17">
        <f t="shared" si="7"/>
        <v>50</v>
      </c>
      <c r="E28" s="17">
        <f t="shared" si="8"/>
        <v>18</v>
      </c>
      <c r="F28" s="18">
        <f t="shared" si="9"/>
        <v>0</v>
      </c>
      <c r="G28" s="18">
        <f t="shared" si="10"/>
        <v>8</v>
      </c>
      <c r="H28" s="19">
        <v>8</v>
      </c>
      <c r="I28" s="19"/>
      <c r="J28" s="19"/>
      <c r="K28" s="19"/>
      <c r="L28" s="18">
        <f t="shared" si="11"/>
        <v>10</v>
      </c>
      <c r="M28" s="17">
        <f t="shared" si="12"/>
        <v>32</v>
      </c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>
        <v>0</v>
      </c>
      <c r="AI28" s="20">
        <v>8</v>
      </c>
      <c r="AJ28" s="20">
        <v>10</v>
      </c>
      <c r="AK28" s="20">
        <v>32</v>
      </c>
      <c r="AL28" s="20"/>
      <c r="AM28" s="20"/>
      <c r="AN28" s="20"/>
      <c r="AO28" s="20"/>
      <c r="AP28" s="20"/>
      <c r="AQ28" s="20">
        <v>2</v>
      </c>
      <c r="AR28" s="20">
        <v>1</v>
      </c>
      <c r="AS28" s="20"/>
      <c r="AT28" s="20">
        <v>2</v>
      </c>
      <c r="AU28" s="20"/>
      <c r="AW28" s="28"/>
      <c r="AX28" s="29"/>
      <c r="AY28" s="29"/>
      <c r="AZ28" s="29"/>
    </row>
    <row r="29" spans="1:52" s="21" customFormat="1" ht="36" customHeight="1">
      <c r="A29" s="1" t="s">
        <v>19</v>
      </c>
      <c r="B29" s="10" t="s">
        <v>38</v>
      </c>
      <c r="C29" s="1"/>
      <c r="D29" s="11">
        <f aca="true" t="shared" si="13" ref="D29:AU29">SUM(D30:D50)</f>
        <v>2270</v>
      </c>
      <c r="E29" s="11">
        <f t="shared" si="13"/>
        <v>509</v>
      </c>
      <c r="F29" s="11">
        <f t="shared" si="13"/>
        <v>120</v>
      </c>
      <c r="G29" s="11">
        <f t="shared" si="13"/>
        <v>189</v>
      </c>
      <c r="H29" s="11">
        <f t="shared" si="13"/>
        <v>102</v>
      </c>
      <c r="I29" s="11">
        <f t="shared" si="13"/>
        <v>62</v>
      </c>
      <c r="J29" s="11">
        <f t="shared" si="13"/>
        <v>25</v>
      </c>
      <c r="K29" s="11">
        <f t="shared" si="13"/>
        <v>0</v>
      </c>
      <c r="L29" s="11">
        <f t="shared" si="13"/>
        <v>200</v>
      </c>
      <c r="M29" s="11">
        <f t="shared" si="13"/>
        <v>1761</v>
      </c>
      <c r="N29" s="11">
        <f t="shared" si="13"/>
        <v>8</v>
      </c>
      <c r="O29" s="11">
        <f t="shared" si="13"/>
        <v>12</v>
      </c>
      <c r="P29" s="11">
        <f t="shared" si="13"/>
        <v>5</v>
      </c>
      <c r="Q29" s="11">
        <f t="shared" si="13"/>
        <v>50</v>
      </c>
      <c r="R29" s="11">
        <f t="shared" si="13"/>
        <v>16</v>
      </c>
      <c r="S29" s="11">
        <f t="shared" si="13"/>
        <v>20</v>
      </c>
      <c r="T29" s="11">
        <f t="shared" si="13"/>
        <v>10</v>
      </c>
      <c r="U29" s="11">
        <f t="shared" si="13"/>
        <v>284</v>
      </c>
      <c r="V29" s="11">
        <f t="shared" si="13"/>
        <v>24</v>
      </c>
      <c r="W29" s="11">
        <f t="shared" si="13"/>
        <v>26</v>
      </c>
      <c r="X29" s="11">
        <f t="shared" si="13"/>
        <v>40</v>
      </c>
      <c r="Y29" s="11">
        <f t="shared" si="13"/>
        <v>330</v>
      </c>
      <c r="Z29" s="11">
        <f t="shared" si="13"/>
        <v>64</v>
      </c>
      <c r="AA29" s="11">
        <f t="shared" si="13"/>
        <v>59</v>
      </c>
      <c r="AB29" s="11">
        <f t="shared" si="13"/>
        <v>65</v>
      </c>
      <c r="AC29" s="11">
        <f t="shared" si="13"/>
        <v>442</v>
      </c>
      <c r="AD29" s="11">
        <f t="shared" si="13"/>
        <v>8</v>
      </c>
      <c r="AE29" s="11">
        <f t="shared" si="13"/>
        <v>34</v>
      </c>
      <c r="AF29" s="11">
        <f t="shared" si="13"/>
        <v>30</v>
      </c>
      <c r="AG29" s="11">
        <f t="shared" si="13"/>
        <v>348</v>
      </c>
      <c r="AH29" s="11">
        <f t="shared" si="13"/>
        <v>0</v>
      </c>
      <c r="AI29" s="11">
        <f t="shared" si="13"/>
        <v>38</v>
      </c>
      <c r="AJ29" s="11">
        <f t="shared" si="13"/>
        <v>50</v>
      </c>
      <c r="AK29" s="11">
        <f t="shared" si="13"/>
        <v>307</v>
      </c>
      <c r="AL29" s="11">
        <f t="shared" si="13"/>
        <v>3</v>
      </c>
      <c r="AM29" s="11">
        <f t="shared" si="13"/>
        <v>12</v>
      </c>
      <c r="AN29" s="11">
        <f t="shared" si="13"/>
        <v>16</v>
      </c>
      <c r="AO29" s="11">
        <f t="shared" si="13"/>
        <v>24</v>
      </c>
      <c r="AP29" s="11">
        <f t="shared" si="13"/>
        <v>16</v>
      </c>
      <c r="AQ29" s="11">
        <f t="shared" si="13"/>
        <v>15</v>
      </c>
      <c r="AR29" s="11">
        <f t="shared" si="13"/>
        <v>21</v>
      </c>
      <c r="AS29" s="11">
        <f t="shared" si="13"/>
        <v>86</v>
      </c>
      <c r="AT29" s="11">
        <f t="shared" si="13"/>
        <v>0</v>
      </c>
      <c r="AU29" s="11">
        <f t="shared" si="13"/>
        <v>29</v>
      </c>
      <c r="AW29" s="28"/>
      <c r="AX29" s="29"/>
      <c r="AY29" s="29"/>
      <c r="AZ29" s="29"/>
    </row>
    <row r="30" spans="1:52" s="8" customFormat="1" ht="36" customHeight="1">
      <c r="A30" s="14" t="s">
        <v>10</v>
      </c>
      <c r="B30" s="15" t="s">
        <v>99</v>
      </c>
      <c r="C30" s="16" t="s">
        <v>71</v>
      </c>
      <c r="D30" s="17">
        <f aca="true" t="shared" si="14" ref="D30:D50">SUM(E30,M30)</f>
        <v>75</v>
      </c>
      <c r="E30" s="17">
        <f aca="true" t="shared" si="15" ref="E30:E50">SUM(F30:G30,L30)</f>
        <v>25</v>
      </c>
      <c r="F30" s="18">
        <f aca="true" t="shared" si="16" ref="F30:F50">SUM(N30,R30,V30,Z30,AD30,AH30)</f>
        <v>8</v>
      </c>
      <c r="G30" s="18">
        <f aca="true" t="shared" si="17" ref="G30:G50">SUM(O30,S30,W30,AA30,AE30,AI30)</f>
        <v>12</v>
      </c>
      <c r="H30" s="19">
        <v>12</v>
      </c>
      <c r="I30" s="19"/>
      <c r="J30" s="19"/>
      <c r="K30" s="19"/>
      <c r="L30" s="18">
        <f aca="true" t="shared" si="18" ref="L30:L50">SUM(P30,T30,X30,AB30,AF30,AJ30)</f>
        <v>5</v>
      </c>
      <c r="M30" s="17">
        <f aca="true" t="shared" si="19" ref="M30:M50">SUM(Q30,U30,Y30,AC30,AG30,AK30)</f>
        <v>50</v>
      </c>
      <c r="N30" s="20">
        <v>8</v>
      </c>
      <c r="O30" s="20">
        <v>12</v>
      </c>
      <c r="P30" s="20">
        <v>5</v>
      </c>
      <c r="Q30" s="20">
        <v>50</v>
      </c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>
        <v>3</v>
      </c>
      <c r="AM30" s="20"/>
      <c r="AN30" s="20"/>
      <c r="AO30" s="20"/>
      <c r="AP30" s="20"/>
      <c r="AQ30" s="20"/>
      <c r="AR30" s="20">
        <v>1</v>
      </c>
      <c r="AS30" s="20">
        <v>3</v>
      </c>
      <c r="AT30" s="20"/>
      <c r="AU30" s="20"/>
      <c r="AW30" s="28"/>
      <c r="AX30" s="29"/>
      <c r="AY30" s="29"/>
      <c r="AZ30" s="29"/>
    </row>
    <row r="31" spans="1:52" s="8" customFormat="1" ht="36" customHeight="1">
      <c r="A31" s="14" t="s">
        <v>9</v>
      </c>
      <c r="B31" s="15" t="s">
        <v>102</v>
      </c>
      <c r="C31" s="16" t="s">
        <v>73</v>
      </c>
      <c r="D31" s="17">
        <f t="shared" si="14"/>
        <v>75</v>
      </c>
      <c r="E31" s="17">
        <f t="shared" si="15"/>
        <v>23</v>
      </c>
      <c r="F31" s="18">
        <f t="shared" si="16"/>
        <v>8</v>
      </c>
      <c r="G31" s="18">
        <f t="shared" si="17"/>
        <v>10</v>
      </c>
      <c r="H31" s="19">
        <v>10</v>
      </c>
      <c r="I31" s="19"/>
      <c r="J31" s="19"/>
      <c r="K31" s="19"/>
      <c r="L31" s="18">
        <f t="shared" si="18"/>
        <v>5</v>
      </c>
      <c r="M31" s="17">
        <f t="shared" si="19"/>
        <v>52</v>
      </c>
      <c r="N31" s="20"/>
      <c r="O31" s="20"/>
      <c r="P31" s="20"/>
      <c r="Q31" s="20"/>
      <c r="R31" s="20">
        <v>8</v>
      </c>
      <c r="S31" s="20">
        <v>10</v>
      </c>
      <c r="T31" s="20">
        <v>5</v>
      </c>
      <c r="U31" s="20">
        <v>52</v>
      </c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>
        <v>3</v>
      </c>
      <c r="AN31" s="20"/>
      <c r="AO31" s="20"/>
      <c r="AP31" s="20"/>
      <c r="AQ31" s="20"/>
      <c r="AR31" s="20">
        <v>1</v>
      </c>
      <c r="AS31" s="20">
        <v>3</v>
      </c>
      <c r="AT31" s="20"/>
      <c r="AU31" s="20"/>
      <c r="AW31" s="28"/>
      <c r="AX31" s="29"/>
      <c r="AY31" s="29"/>
      <c r="AZ31" s="29"/>
    </row>
    <row r="32" spans="1:52" s="8" customFormat="1" ht="36" customHeight="1">
      <c r="A32" s="14" t="s">
        <v>8</v>
      </c>
      <c r="B32" s="15" t="s">
        <v>100</v>
      </c>
      <c r="C32" s="16" t="s">
        <v>73</v>
      </c>
      <c r="D32" s="17">
        <f t="shared" si="14"/>
        <v>75</v>
      </c>
      <c r="E32" s="17">
        <f t="shared" si="15"/>
        <v>23</v>
      </c>
      <c r="F32" s="18">
        <f t="shared" si="16"/>
        <v>8</v>
      </c>
      <c r="G32" s="18">
        <f t="shared" si="17"/>
        <v>10</v>
      </c>
      <c r="H32" s="19">
        <v>10</v>
      </c>
      <c r="I32" s="19"/>
      <c r="J32" s="19"/>
      <c r="K32" s="19"/>
      <c r="L32" s="18">
        <f t="shared" si="18"/>
        <v>5</v>
      </c>
      <c r="M32" s="17">
        <f t="shared" si="19"/>
        <v>52</v>
      </c>
      <c r="N32" s="20"/>
      <c r="O32" s="20"/>
      <c r="P32" s="20"/>
      <c r="Q32" s="20"/>
      <c r="R32" s="20">
        <v>8</v>
      </c>
      <c r="S32" s="20">
        <v>10</v>
      </c>
      <c r="T32" s="20">
        <v>5</v>
      </c>
      <c r="U32" s="20">
        <v>52</v>
      </c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>
        <v>3</v>
      </c>
      <c r="AN32" s="20"/>
      <c r="AO32" s="20"/>
      <c r="AP32" s="20"/>
      <c r="AQ32" s="20"/>
      <c r="AR32" s="20">
        <v>1</v>
      </c>
      <c r="AS32" s="20">
        <v>3</v>
      </c>
      <c r="AT32" s="20"/>
      <c r="AU32" s="20"/>
      <c r="AW32" s="28"/>
      <c r="AX32" s="29"/>
      <c r="AY32" s="29"/>
      <c r="AZ32" s="29"/>
    </row>
    <row r="33" spans="1:52" s="8" customFormat="1" ht="36" customHeight="1">
      <c r="A33" s="14" t="s">
        <v>7</v>
      </c>
      <c r="B33" s="15" t="s">
        <v>85</v>
      </c>
      <c r="C33" s="16" t="s">
        <v>69</v>
      </c>
      <c r="D33" s="17">
        <f t="shared" si="14"/>
        <v>100</v>
      </c>
      <c r="E33" s="17">
        <f t="shared" si="15"/>
        <v>31</v>
      </c>
      <c r="F33" s="18">
        <f t="shared" si="16"/>
        <v>8</v>
      </c>
      <c r="G33" s="18">
        <f t="shared" si="17"/>
        <v>8</v>
      </c>
      <c r="H33" s="19">
        <v>8</v>
      </c>
      <c r="I33" s="19"/>
      <c r="J33" s="19"/>
      <c r="K33" s="19"/>
      <c r="L33" s="18">
        <f t="shared" si="18"/>
        <v>15</v>
      </c>
      <c r="M33" s="17">
        <f t="shared" si="19"/>
        <v>69</v>
      </c>
      <c r="N33" s="20"/>
      <c r="O33" s="20"/>
      <c r="P33" s="20"/>
      <c r="Q33" s="20"/>
      <c r="R33" s="20"/>
      <c r="S33" s="20"/>
      <c r="T33" s="20"/>
      <c r="U33" s="20"/>
      <c r="V33" s="20">
        <v>8</v>
      </c>
      <c r="W33" s="20">
        <v>8</v>
      </c>
      <c r="X33" s="20">
        <v>15</v>
      </c>
      <c r="Y33" s="20">
        <v>69</v>
      </c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>
        <v>4</v>
      </c>
      <c r="AO33" s="20"/>
      <c r="AP33" s="20"/>
      <c r="AQ33" s="20"/>
      <c r="AR33" s="20">
        <v>1</v>
      </c>
      <c r="AS33" s="20">
        <v>4</v>
      </c>
      <c r="AT33" s="20"/>
      <c r="AU33" s="20"/>
      <c r="AW33" s="28"/>
      <c r="AX33" s="29"/>
      <c r="AY33" s="29"/>
      <c r="AZ33" s="29"/>
    </row>
    <row r="34" spans="1:52" s="8" customFormat="1" ht="36" customHeight="1">
      <c r="A34" s="14" t="s">
        <v>6</v>
      </c>
      <c r="B34" s="15" t="s">
        <v>91</v>
      </c>
      <c r="C34" s="16" t="s">
        <v>77</v>
      </c>
      <c r="D34" s="17">
        <f>SUM(E34,M34)</f>
        <v>100</v>
      </c>
      <c r="E34" s="17">
        <f>SUM(F34:G34,L34)</f>
        <v>31</v>
      </c>
      <c r="F34" s="18">
        <f>SUM(N34,R34,V34,Z34,AD34,AH34)</f>
        <v>8</v>
      </c>
      <c r="G34" s="18">
        <f>SUM(O34,S34,W34,AA34,AE34,AI34)</f>
        <v>8</v>
      </c>
      <c r="H34" s="19">
        <v>8</v>
      </c>
      <c r="I34" s="19"/>
      <c r="J34" s="19"/>
      <c r="K34" s="19"/>
      <c r="L34" s="18">
        <f>SUM(P34,T34,X34,AB34,AF34,AJ34)</f>
        <v>15</v>
      </c>
      <c r="M34" s="17">
        <f>SUM(Q34,U34,Y34,AC34,AG34,AK34)</f>
        <v>69</v>
      </c>
      <c r="N34" s="20"/>
      <c r="O34" s="20"/>
      <c r="P34" s="20"/>
      <c r="Q34" s="20"/>
      <c r="R34" s="20"/>
      <c r="S34" s="20"/>
      <c r="T34" s="20"/>
      <c r="U34" s="20"/>
      <c r="V34" s="20">
        <v>8</v>
      </c>
      <c r="W34" s="20">
        <v>8</v>
      </c>
      <c r="X34" s="20">
        <v>15</v>
      </c>
      <c r="Y34" s="20">
        <v>69</v>
      </c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>
        <v>4</v>
      </c>
      <c r="AO34" s="20"/>
      <c r="AP34" s="20"/>
      <c r="AQ34" s="20"/>
      <c r="AR34" s="20">
        <v>1</v>
      </c>
      <c r="AS34" s="20">
        <v>4</v>
      </c>
      <c r="AT34" s="20"/>
      <c r="AU34" s="20"/>
      <c r="AW34" s="28"/>
      <c r="AX34" s="29"/>
      <c r="AY34" s="29"/>
      <c r="AZ34" s="29"/>
    </row>
    <row r="35" spans="1:52" s="8" customFormat="1" ht="36" customHeight="1">
      <c r="A35" s="14" t="s">
        <v>5</v>
      </c>
      <c r="B35" s="15" t="s">
        <v>101</v>
      </c>
      <c r="C35" s="16" t="s">
        <v>69</v>
      </c>
      <c r="D35" s="17">
        <f>SUM(E35,M35)</f>
        <v>100</v>
      </c>
      <c r="E35" s="17">
        <f>SUM(F35:G35,L35)</f>
        <v>28</v>
      </c>
      <c r="F35" s="18">
        <f>SUM(N35,R35,V35,Z35,AD35,AH35)</f>
        <v>8</v>
      </c>
      <c r="G35" s="18">
        <f>SUM(O35,S35,W35,AA35,AE35,AI35)</f>
        <v>10</v>
      </c>
      <c r="H35" s="19">
        <v>5</v>
      </c>
      <c r="I35" s="19"/>
      <c r="J35" s="19">
        <v>5</v>
      </c>
      <c r="K35" s="19"/>
      <c r="L35" s="18">
        <f>SUM(P35,T35,X35,AB35,AF35,AJ35)</f>
        <v>10</v>
      </c>
      <c r="M35" s="17">
        <f>SUM(Q35,U35,Y35,AC35,AG35,AK35)</f>
        <v>72</v>
      </c>
      <c r="N35" s="20"/>
      <c r="O35" s="20"/>
      <c r="P35" s="20"/>
      <c r="Q35" s="20"/>
      <c r="R35" s="20"/>
      <c r="S35" s="20"/>
      <c r="T35" s="20"/>
      <c r="U35" s="20"/>
      <c r="V35" s="20">
        <v>8</v>
      </c>
      <c r="W35" s="20">
        <v>10</v>
      </c>
      <c r="X35" s="20">
        <v>10</v>
      </c>
      <c r="Y35" s="20">
        <v>72</v>
      </c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>
        <v>4</v>
      </c>
      <c r="AO35" s="20"/>
      <c r="AP35" s="20"/>
      <c r="AQ35" s="20"/>
      <c r="AR35" s="20">
        <v>1</v>
      </c>
      <c r="AS35" s="20">
        <v>4</v>
      </c>
      <c r="AT35" s="20"/>
      <c r="AU35" s="20"/>
      <c r="AW35" s="28"/>
      <c r="AX35" s="29"/>
      <c r="AY35" s="29"/>
      <c r="AZ35" s="29"/>
    </row>
    <row r="36" spans="1:52" s="8" customFormat="1" ht="36" customHeight="1">
      <c r="A36" s="14" t="s">
        <v>20</v>
      </c>
      <c r="B36" s="15" t="s">
        <v>92</v>
      </c>
      <c r="C36" s="16" t="s">
        <v>67</v>
      </c>
      <c r="D36" s="17">
        <f t="shared" si="14"/>
        <v>50</v>
      </c>
      <c r="E36" s="17">
        <f t="shared" si="15"/>
        <v>18</v>
      </c>
      <c r="F36" s="18">
        <f t="shared" si="16"/>
        <v>8</v>
      </c>
      <c r="G36" s="18">
        <f t="shared" si="17"/>
        <v>5</v>
      </c>
      <c r="H36" s="19">
        <v>5</v>
      </c>
      <c r="I36" s="19"/>
      <c r="J36" s="19"/>
      <c r="K36" s="19"/>
      <c r="L36" s="18">
        <f t="shared" si="18"/>
        <v>5</v>
      </c>
      <c r="M36" s="17">
        <f t="shared" si="19"/>
        <v>32</v>
      </c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>
        <v>8</v>
      </c>
      <c r="AA36" s="20">
        <v>5</v>
      </c>
      <c r="AB36" s="20">
        <v>5</v>
      </c>
      <c r="AC36" s="20">
        <v>32</v>
      </c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>
        <v>2</v>
      </c>
      <c r="AP36" s="20"/>
      <c r="AQ36" s="20"/>
      <c r="AR36" s="20">
        <v>1</v>
      </c>
      <c r="AS36" s="20">
        <v>2</v>
      </c>
      <c r="AT36" s="20"/>
      <c r="AU36" s="20"/>
      <c r="AW36" s="28"/>
      <c r="AX36" s="29"/>
      <c r="AY36" s="29"/>
      <c r="AZ36" s="29"/>
    </row>
    <row r="37" spans="1:52" s="8" customFormat="1" ht="36" customHeight="1">
      <c r="A37" s="14" t="s">
        <v>21</v>
      </c>
      <c r="B37" s="15" t="s">
        <v>83</v>
      </c>
      <c r="C37" s="16" t="s">
        <v>67</v>
      </c>
      <c r="D37" s="17">
        <f t="shared" si="14"/>
        <v>50</v>
      </c>
      <c r="E37" s="17">
        <f t="shared" si="15"/>
        <v>18</v>
      </c>
      <c r="F37" s="18">
        <f t="shared" si="16"/>
        <v>8</v>
      </c>
      <c r="G37" s="18">
        <f t="shared" si="17"/>
        <v>5</v>
      </c>
      <c r="H37" s="19">
        <v>5</v>
      </c>
      <c r="I37" s="19"/>
      <c r="J37" s="19"/>
      <c r="K37" s="19"/>
      <c r="L37" s="18">
        <f t="shared" si="18"/>
        <v>5</v>
      </c>
      <c r="M37" s="17">
        <f t="shared" si="19"/>
        <v>32</v>
      </c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>
        <v>8</v>
      </c>
      <c r="AA37" s="20">
        <v>5</v>
      </c>
      <c r="AB37" s="20">
        <v>5</v>
      </c>
      <c r="AC37" s="20">
        <v>32</v>
      </c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>
        <v>2</v>
      </c>
      <c r="AP37" s="20"/>
      <c r="AQ37" s="20"/>
      <c r="AR37" s="20">
        <v>1</v>
      </c>
      <c r="AS37" s="20">
        <v>2</v>
      </c>
      <c r="AT37" s="20"/>
      <c r="AU37" s="20"/>
      <c r="AW37" s="28"/>
      <c r="AX37" s="29"/>
      <c r="AY37" s="29"/>
      <c r="AZ37" s="29"/>
    </row>
    <row r="38" spans="1:52" s="8" customFormat="1" ht="36" customHeight="1">
      <c r="A38" s="14" t="s">
        <v>22</v>
      </c>
      <c r="B38" s="15" t="s">
        <v>93</v>
      </c>
      <c r="C38" s="16" t="s">
        <v>67</v>
      </c>
      <c r="D38" s="17">
        <f t="shared" si="14"/>
        <v>50</v>
      </c>
      <c r="E38" s="17">
        <f t="shared" si="15"/>
        <v>18</v>
      </c>
      <c r="F38" s="18">
        <f t="shared" si="16"/>
        <v>8</v>
      </c>
      <c r="G38" s="18">
        <f t="shared" si="17"/>
        <v>5</v>
      </c>
      <c r="H38" s="19">
        <v>5</v>
      </c>
      <c r="I38" s="19"/>
      <c r="J38" s="19"/>
      <c r="K38" s="19"/>
      <c r="L38" s="18">
        <f t="shared" si="18"/>
        <v>5</v>
      </c>
      <c r="M38" s="17">
        <f t="shared" si="19"/>
        <v>32</v>
      </c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>
        <v>8</v>
      </c>
      <c r="AA38" s="20">
        <v>5</v>
      </c>
      <c r="AB38" s="20">
        <v>5</v>
      </c>
      <c r="AC38" s="20">
        <v>32</v>
      </c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>
        <v>2</v>
      </c>
      <c r="AP38" s="20"/>
      <c r="AQ38" s="20"/>
      <c r="AR38" s="20">
        <v>1</v>
      </c>
      <c r="AS38" s="20">
        <v>2</v>
      </c>
      <c r="AT38" s="20"/>
      <c r="AU38" s="20"/>
      <c r="AW38" s="28"/>
      <c r="AX38" s="29"/>
      <c r="AY38" s="29"/>
      <c r="AZ38" s="29"/>
    </row>
    <row r="39" spans="1:52" s="8" customFormat="1" ht="36" customHeight="1">
      <c r="A39" s="14" t="s">
        <v>23</v>
      </c>
      <c r="B39" s="15" t="s">
        <v>86</v>
      </c>
      <c r="C39" s="16" t="s">
        <v>79</v>
      </c>
      <c r="D39" s="17">
        <f t="shared" si="14"/>
        <v>50</v>
      </c>
      <c r="E39" s="17">
        <f t="shared" si="15"/>
        <v>18</v>
      </c>
      <c r="F39" s="18">
        <f t="shared" si="16"/>
        <v>8</v>
      </c>
      <c r="G39" s="18">
        <f t="shared" si="17"/>
        <v>5</v>
      </c>
      <c r="H39" s="19">
        <v>5</v>
      </c>
      <c r="I39" s="19"/>
      <c r="J39" s="19"/>
      <c r="K39" s="19"/>
      <c r="L39" s="18">
        <f t="shared" si="18"/>
        <v>5</v>
      </c>
      <c r="M39" s="17">
        <f t="shared" si="19"/>
        <v>32</v>
      </c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>
        <v>8</v>
      </c>
      <c r="AA39" s="20">
        <v>5</v>
      </c>
      <c r="AB39" s="20">
        <v>5</v>
      </c>
      <c r="AC39" s="20">
        <v>32</v>
      </c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>
        <v>2</v>
      </c>
      <c r="AP39" s="20"/>
      <c r="AQ39" s="20"/>
      <c r="AR39" s="20">
        <v>1</v>
      </c>
      <c r="AS39" s="20">
        <v>2</v>
      </c>
      <c r="AT39" s="20"/>
      <c r="AU39" s="20"/>
      <c r="AW39" s="28"/>
      <c r="AX39" s="29"/>
      <c r="AY39" s="29"/>
      <c r="AZ39" s="29"/>
    </row>
    <row r="40" spans="1:52" s="8" customFormat="1" ht="36" customHeight="1">
      <c r="A40" s="14" t="s">
        <v>24</v>
      </c>
      <c r="B40" s="15" t="s">
        <v>84</v>
      </c>
      <c r="C40" s="16" t="s">
        <v>67</v>
      </c>
      <c r="D40" s="17">
        <f t="shared" si="14"/>
        <v>50</v>
      </c>
      <c r="E40" s="17">
        <f t="shared" si="15"/>
        <v>20</v>
      </c>
      <c r="F40" s="18">
        <f t="shared" si="16"/>
        <v>0</v>
      </c>
      <c r="G40" s="18">
        <f t="shared" si="17"/>
        <v>10</v>
      </c>
      <c r="H40" s="19"/>
      <c r="I40" s="19">
        <v>10</v>
      </c>
      <c r="J40" s="19"/>
      <c r="K40" s="19"/>
      <c r="L40" s="18">
        <f t="shared" si="18"/>
        <v>10</v>
      </c>
      <c r="M40" s="17">
        <f t="shared" si="19"/>
        <v>30</v>
      </c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>
        <v>10</v>
      </c>
      <c r="AB40" s="20">
        <v>10</v>
      </c>
      <c r="AC40" s="20">
        <v>30</v>
      </c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>
        <v>2</v>
      </c>
      <c r="AP40" s="20"/>
      <c r="AQ40" s="20"/>
      <c r="AR40" s="20">
        <v>1</v>
      </c>
      <c r="AS40" s="20">
        <v>2</v>
      </c>
      <c r="AT40" s="20"/>
      <c r="AU40" s="20"/>
      <c r="AW40" s="28"/>
      <c r="AX40" s="29"/>
      <c r="AY40" s="29"/>
      <c r="AZ40" s="29"/>
    </row>
    <row r="41" spans="1:52" s="8" customFormat="1" ht="36" customHeight="1">
      <c r="A41" s="14" t="s">
        <v>25</v>
      </c>
      <c r="B41" s="15" t="s">
        <v>81</v>
      </c>
      <c r="C41" s="16" t="s">
        <v>67</v>
      </c>
      <c r="D41" s="17">
        <f t="shared" si="14"/>
        <v>50</v>
      </c>
      <c r="E41" s="17">
        <f t="shared" si="15"/>
        <v>26</v>
      </c>
      <c r="F41" s="18">
        <f t="shared" si="16"/>
        <v>8</v>
      </c>
      <c r="G41" s="18">
        <f t="shared" si="17"/>
        <v>8</v>
      </c>
      <c r="H41" s="19">
        <v>8</v>
      </c>
      <c r="I41" s="19"/>
      <c r="J41" s="19"/>
      <c r="K41" s="19"/>
      <c r="L41" s="18">
        <f t="shared" si="18"/>
        <v>10</v>
      </c>
      <c r="M41" s="17">
        <f t="shared" si="19"/>
        <v>24</v>
      </c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>
        <v>8</v>
      </c>
      <c r="AA41" s="20">
        <v>8</v>
      </c>
      <c r="AB41" s="20">
        <v>10</v>
      </c>
      <c r="AC41" s="20">
        <v>24</v>
      </c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>
        <v>2</v>
      </c>
      <c r="AP41" s="20"/>
      <c r="AQ41" s="20"/>
      <c r="AR41" s="20">
        <v>1</v>
      </c>
      <c r="AS41" s="20">
        <v>2</v>
      </c>
      <c r="AT41" s="20"/>
      <c r="AU41" s="20"/>
      <c r="AW41" s="28"/>
      <c r="AX41" s="29"/>
      <c r="AY41" s="29"/>
      <c r="AZ41" s="29"/>
    </row>
    <row r="42" spans="1:52" s="8" customFormat="1" ht="36" customHeight="1">
      <c r="A42" s="14" t="s">
        <v>26</v>
      </c>
      <c r="B42" s="15" t="s">
        <v>90</v>
      </c>
      <c r="C42" s="16" t="s">
        <v>67</v>
      </c>
      <c r="D42" s="17">
        <f t="shared" si="14"/>
        <v>50</v>
      </c>
      <c r="E42" s="17">
        <f t="shared" si="15"/>
        <v>26</v>
      </c>
      <c r="F42" s="18">
        <f t="shared" si="16"/>
        <v>8</v>
      </c>
      <c r="G42" s="18">
        <f t="shared" si="17"/>
        <v>8</v>
      </c>
      <c r="H42" s="37">
        <v>8</v>
      </c>
      <c r="I42" s="19"/>
      <c r="J42" s="19"/>
      <c r="K42" s="19"/>
      <c r="L42" s="18">
        <f t="shared" si="18"/>
        <v>10</v>
      </c>
      <c r="M42" s="17">
        <f t="shared" si="19"/>
        <v>24</v>
      </c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>
        <v>8</v>
      </c>
      <c r="AA42" s="20">
        <v>8</v>
      </c>
      <c r="AB42" s="20">
        <v>10</v>
      </c>
      <c r="AC42" s="20">
        <v>24</v>
      </c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>
        <v>2</v>
      </c>
      <c r="AP42" s="20"/>
      <c r="AQ42" s="20"/>
      <c r="AR42" s="20">
        <v>1</v>
      </c>
      <c r="AS42" s="20">
        <v>2</v>
      </c>
      <c r="AT42" s="20"/>
      <c r="AU42" s="20"/>
      <c r="AW42" s="28"/>
      <c r="AX42" s="29"/>
      <c r="AY42" s="29"/>
      <c r="AZ42" s="29"/>
    </row>
    <row r="43" spans="1:52" s="8" customFormat="1" ht="36" customHeight="1">
      <c r="A43" s="14" t="s">
        <v>27</v>
      </c>
      <c r="B43" s="15" t="s">
        <v>82</v>
      </c>
      <c r="C43" s="16" t="s">
        <v>79</v>
      </c>
      <c r="D43" s="17">
        <f>SUM(E43,M43)</f>
        <v>50</v>
      </c>
      <c r="E43" s="17">
        <f>SUM(F43:G43,L43)</f>
        <v>26</v>
      </c>
      <c r="F43" s="18">
        <f>SUM(N43,R43,V43,Z43,AD43,AH43)</f>
        <v>8</v>
      </c>
      <c r="G43" s="18">
        <f>SUM(O43,S43,W43,AA43,AE43,AI43)</f>
        <v>8</v>
      </c>
      <c r="H43" s="19">
        <v>8</v>
      </c>
      <c r="I43" s="19"/>
      <c r="J43" s="19"/>
      <c r="K43" s="19"/>
      <c r="L43" s="18">
        <f>SUM(P43,T43,X43,AB43,AF43,AJ43)</f>
        <v>10</v>
      </c>
      <c r="M43" s="17">
        <f>SUM(Q43,U43,Y43,AC43,AG43,AK43)</f>
        <v>24</v>
      </c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>
        <v>8</v>
      </c>
      <c r="AA43" s="20">
        <v>8</v>
      </c>
      <c r="AB43" s="20">
        <v>10</v>
      </c>
      <c r="AC43" s="20">
        <v>24</v>
      </c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>
        <v>2</v>
      </c>
      <c r="AP43" s="20"/>
      <c r="AQ43" s="20"/>
      <c r="AR43" s="20">
        <v>1</v>
      </c>
      <c r="AS43" s="20">
        <v>2</v>
      </c>
      <c r="AT43" s="20"/>
      <c r="AU43" s="20"/>
      <c r="AW43" s="28"/>
      <c r="AX43" s="29"/>
      <c r="AY43" s="29"/>
      <c r="AZ43" s="29"/>
    </row>
    <row r="44" spans="1:52" s="8" customFormat="1" ht="36" customHeight="1">
      <c r="A44" s="14" t="s">
        <v>28</v>
      </c>
      <c r="B44" s="15" t="s">
        <v>139</v>
      </c>
      <c r="C44" s="16" t="s">
        <v>67</v>
      </c>
      <c r="D44" s="17">
        <f>SUM(E44,M44)</f>
        <v>50</v>
      </c>
      <c r="E44" s="17">
        <f>SUM(F44:G44,L44)</f>
        <v>18</v>
      </c>
      <c r="F44" s="18">
        <f>SUM(N44,R44,V44,Z44,AD44,AH44)</f>
        <v>8</v>
      </c>
      <c r="G44" s="18">
        <f>SUM(O44,S44,W44,AA44,AE44,AI44)</f>
        <v>5</v>
      </c>
      <c r="H44" s="19">
        <v>5</v>
      </c>
      <c r="I44" s="19"/>
      <c r="J44" s="19"/>
      <c r="K44" s="19"/>
      <c r="L44" s="18">
        <f>SUM(P44,T44,X44,AB44,AF44,AJ44)</f>
        <v>5</v>
      </c>
      <c r="M44" s="17">
        <f>SUM(Q44,U44,Y44,AC44,AG44,AK44)</f>
        <v>32</v>
      </c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>
        <v>8</v>
      </c>
      <c r="AA44" s="20">
        <v>5</v>
      </c>
      <c r="AB44" s="20">
        <v>5</v>
      </c>
      <c r="AC44" s="20">
        <v>32</v>
      </c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>
        <v>2</v>
      </c>
      <c r="AP44" s="20"/>
      <c r="AQ44" s="20"/>
      <c r="AR44" s="20">
        <v>1</v>
      </c>
      <c r="AS44" s="20">
        <v>2</v>
      </c>
      <c r="AT44" s="20"/>
      <c r="AU44" s="20"/>
      <c r="AW44" s="28"/>
      <c r="AX44" s="29"/>
      <c r="AY44" s="29"/>
      <c r="AZ44" s="29"/>
    </row>
    <row r="45" spans="1:52" s="8" customFormat="1" ht="36" customHeight="1">
      <c r="A45" s="14" t="s">
        <v>60</v>
      </c>
      <c r="B45" s="15" t="s">
        <v>103</v>
      </c>
      <c r="C45" s="16" t="s">
        <v>61</v>
      </c>
      <c r="D45" s="17">
        <f t="shared" si="14"/>
        <v>100</v>
      </c>
      <c r="E45" s="17">
        <f t="shared" si="15"/>
        <v>26</v>
      </c>
      <c r="F45" s="18">
        <f t="shared" si="16"/>
        <v>8</v>
      </c>
      <c r="G45" s="18">
        <f t="shared" si="17"/>
        <v>8</v>
      </c>
      <c r="H45" s="19"/>
      <c r="I45" s="19"/>
      <c r="J45" s="19">
        <v>8</v>
      </c>
      <c r="K45" s="19"/>
      <c r="L45" s="18">
        <f t="shared" si="18"/>
        <v>10</v>
      </c>
      <c r="M45" s="17">
        <f t="shared" si="19"/>
        <v>74</v>
      </c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>
        <v>8</v>
      </c>
      <c r="AE45" s="20">
        <v>8</v>
      </c>
      <c r="AF45" s="20">
        <v>10</v>
      </c>
      <c r="AG45" s="20">
        <v>74</v>
      </c>
      <c r="AH45" s="20"/>
      <c r="AI45" s="20"/>
      <c r="AJ45" s="20"/>
      <c r="AK45" s="20"/>
      <c r="AL45" s="20"/>
      <c r="AM45" s="20"/>
      <c r="AN45" s="20"/>
      <c r="AO45" s="20"/>
      <c r="AP45" s="20">
        <v>4</v>
      </c>
      <c r="AQ45" s="20"/>
      <c r="AR45" s="20">
        <v>1</v>
      </c>
      <c r="AS45" s="20">
        <v>4</v>
      </c>
      <c r="AT45" s="20"/>
      <c r="AU45" s="20"/>
      <c r="AW45" s="28"/>
      <c r="AX45" s="29"/>
      <c r="AY45" s="29"/>
      <c r="AZ45" s="29"/>
    </row>
    <row r="46" spans="1:52" s="8" customFormat="1" ht="36" customHeight="1">
      <c r="A46" s="14" t="s">
        <v>98</v>
      </c>
      <c r="B46" s="15" t="s">
        <v>143</v>
      </c>
      <c r="C46" s="16" t="s">
        <v>66</v>
      </c>
      <c r="D46" s="17">
        <f t="shared" si="14"/>
        <v>100</v>
      </c>
      <c r="E46" s="17">
        <f t="shared" si="15"/>
        <v>22</v>
      </c>
      <c r="F46" s="18">
        <f t="shared" si="16"/>
        <v>0</v>
      </c>
      <c r="G46" s="18">
        <f t="shared" si="17"/>
        <v>12</v>
      </c>
      <c r="H46" s="19"/>
      <c r="I46" s="19">
        <v>12</v>
      </c>
      <c r="J46" s="19"/>
      <c r="K46" s="19"/>
      <c r="L46" s="18">
        <f t="shared" si="18"/>
        <v>10</v>
      </c>
      <c r="M46" s="17">
        <f t="shared" si="19"/>
        <v>78</v>
      </c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>
        <v>12</v>
      </c>
      <c r="AF46" s="20">
        <v>10</v>
      </c>
      <c r="AG46" s="20">
        <v>78</v>
      </c>
      <c r="AH46" s="20"/>
      <c r="AI46" s="20"/>
      <c r="AJ46" s="20"/>
      <c r="AK46" s="20"/>
      <c r="AL46" s="20"/>
      <c r="AM46" s="20"/>
      <c r="AN46" s="20"/>
      <c r="AO46" s="20"/>
      <c r="AP46" s="20">
        <v>4</v>
      </c>
      <c r="AQ46" s="20"/>
      <c r="AR46" s="20">
        <v>1</v>
      </c>
      <c r="AS46" s="20">
        <v>4</v>
      </c>
      <c r="AT46" s="20"/>
      <c r="AU46" s="20"/>
      <c r="AW46" s="28"/>
      <c r="AX46" s="29"/>
      <c r="AY46" s="29"/>
      <c r="AZ46" s="29"/>
    </row>
    <row r="47" spans="1:52" s="32" customFormat="1" ht="36" customHeight="1">
      <c r="A47" s="14" t="s">
        <v>110</v>
      </c>
      <c r="B47" s="15" t="s">
        <v>125</v>
      </c>
      <c r="C47" s="16" t="s">
        <v>126</v>
      </c>
      <c r="D47" s="17">
        <f>SUM(E47,M47)</f>
        <v>175</v>
      </c>
      <c r="E47" s="17">
        <f>SUM(F47:G47,L47)</f>
        <v>48</v>
      </c>
      <c r="F47" s="18">
        <f>SUM(N47,R47,V47,Z47,AD47,AH47)</f>
        <v>0</v>
      </c>
      <c r="G47" s="18">
        <f>SUM(O47,S47,W47,AA47,AE47,AI47)</f>
        <v>28</v>
      </c>
      <c r="H47" s="19"/>
      <c r="I47" s="19">
        <v>28</v>
      </c>
      <c r="J47" s="19"/>
      <c r="K47" s="19"/>
      <c r="L47" s="18">
        <f>SUM(P47,T47,X47,AB47,AF47,AJ47)</f>
        <v>20</v>
      </c>
      <c r="M47" s="17">
        <f>SUM(Q47,U47,Y47,AC47,AG47,AK47)</f>
        <v>127</v>
      </c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>
        <v>14</v>
      </c>
      <c r="AF47" s="20">
        <v>10</v>
      </c>
      <c r="AG47" s="20">
        <v>76</v>
      </c>
      <c r="AH47" s="20"/>
      <c r="AI47" s="20">
        <v>14</v>
      </c>
      <c r="AJ47" s="20">
        <v>10</v>
      </c>
      <c r="AK47" s="20">
        <v>51</v>
      </c>
      <c r="AL47" s="20"/>
      <c r="AM47" s="20"/>
      <c r="AN47" s="20"/>
      <c r="AO47" s="20"/>
      <c r="AP47" s="20">
        <v>4</v>
      </c>
      <c r="AQ47" s="20">
        <v>3</v>
      </c>
      <c r="AR47" s="35">
        <v>2</v>
      </c>
      <c r="AS47" s="20">
        <v>7</v>
      </c>
      <c r="AT47" s="20"/>
      <c r="AU47" s="20"/>
      <c r="AW47" s="33"/>
      <c r="AX47" s="34"/>
      <c r="AY47" s="34"/>
      <c r="AZ47" s="34"/>
    </row>
    <row r="48" spans="1:52" s="32" customFormat="1" ht="36" customHeight="1">
      <c r="A48" s="14" t="s">
        <v>124</v>
      </c>
      <c r="B48" s="15" t="s">
        <v>129</v>
      </c>
      <c r="C48" s="16" t="s">
        <v>78</v>
      </c>
      <c r="D48" s="17">
        <f>SUM(E48,M48)</f>
        <v>75</v>
      </c>
      <c r="E48" s="17">
        <f>SUM(F48:G48,L48)</f>
        <v>32</v>
      </c>
      <c r="F48" s="18">
        <f t="shared" si="16"/>
        <v>0</v>
      </c>
      <c r="G48" s="18">
        <f t="shared" si="17"/>
        <v>12</v>
      </c>
      <c r="H48" s="19"/>
      <c r="I48" s="19">
        <v>12</v>
      </c>
      <c r="J48" s="19"/>
      <c r="K48" s="19"/>
      <c r="L48" s="18">
        <f t="shared" si="18"/>
        <v>20</v>
      </c>
      <c r="M48" s="17">
        <f t="shared" si="19"/>
        <v>43</v>
      </c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>
        <v>12</v>
      </c>
      <c r="AJ48" s="20">
        <v>20</v>
      </c>
      <c r="AK48" s="20">
        <v>43</v>
      </c>
      <c r="AL48" s="20"/>
      <c r="AM48" s="20"/>
      <c r="AN48" s="20"/>
      <c r="AO48" s="20"/>
      <c r="AP48" s="20"/>
      <c r="AQ48" s="20">
        <v>3</v>
      </c>
      <c r="AR48" s="20">
        <v>1</v>
      </c>
      <c r="AS48" s="20">
        <v>3</v>
      </c>
      <c r="AT48" s="20"/>
      <c r="AU48" s="20"/>
      <c r="AW48" s="33"/>
      <c r="AX48" s="34"/>
      <c r="AY48" s="34"/>
      <c r="AZ48" s="34"/>
    </row>
    <row r="49" spans="1:52" s="8" customFormat="1" ht="36" customHeight="1">
      <c r="A49" s="14" t="s">
        <v>128</v>
      </c>
      <c r="B49" s="36" t="s">
        <v>136</v>
      </c>
      <c r="C49" s="16" t="s">
        <v>78</v>
      </c>
      <c r="D49" s="17">
        <f t="shared" si="14"/>
        <v>125</v>
      </c>
      <c r="E49" s="17">
        <f t="shared" si="15"/>
        <v>32</v>
      </c>
      <c r="F49" s="18">
        <f t="shared" si="16"/>
        <v>0</v>
      </c>
      <c r="G49" s="18">
        <f t="shared" si="17"/>
        <v>12</v>
      </c>
      <c r="H49" s="19"/>
      <c r="I49" s="19"/>
      <c r="J49" s="19">
        <v>12</v>
      </c>
      <c r="K49" s="19"/>
      <c r="L49" s="18">
        <f t="shared" si="18"/>
        <v>20</v>
      </c>
      <c r="M49" s="17">
        <f t="shared" si="19"/>
        <v>93</v>
      </c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>
        <v>12</v>
      </c>
      <c r="AJ49" s="20">
        <v>20</v>
      </c>
      <c r="AK49" s="20">
        <v>93</v>
      </c>
      <c r="AL49" s="20"/>
      <c r="AM49" s="20"/>
      <c r="AN49" s="20"/>
      <c r="AO49" s="20"/>
      <c r="AP49" s="20"/>
      <c r="AQ49" s="20">
        <v>5</v>
      </c>
      <c r="AR49" s="20">
        <v>1</v>
      </c>
      <c r="AS49" s="20">
        <v>5</v>
      </c>
      <c r="AT49" s="20"/>
      <c r="AU49" s="20">
        <v>5</v>
      </c>
      <c r="AW49" s="28"/>
      <c r="AX49" s="29"/>
      <c r="AY49" s="29"/>
      <c r="AZ49" s="29"/>
    </row>
    <row r="50" spans="1:52" s="8" customFormat="1" ht="36" customHeight="1">
      <c r="A50" s="14" t="s">
        <v>140</v>
      </c>
      <c r="B50" s="15" t="s">
        <v>87</v>
      </c>
      <c r="C50" s="16" t="s">
        <v>137</v>
      </c>
      <c r="D50" s="17">
        <f t="shared" si="14"/>
        <v>720</v>
      </c>
      <c r="E50" s="17">
        <f t="shared" si="15"/>
        <v>0</v>
      </c>
      <c r="F50" s="18">
        <f t="shared" si="16"/>
        <v>0</v>
      </c>
      <c r="G50" s="18">
        <f t="shared" si="17"/>
        <v>0</v>
      </c>
      <c r="H50" s="19"/>
      <c r="I50" s="19"/>
      <c r="J50" s="19"/>
      <c r="K50" s="19"/>
      <c r="L50" s="18">
        <f t="shared" si="18"/>
        <v>0</v>
      </c>
      <c r="M50" s="17">
        <f t="shared" si="19"/>
        <v>720</v>
      </c>
      <c r="N50" s="20"/>
      <c r="O50" s="20"/>
      <c r="P50" s="20"/>
      <c r="Q50" s="20"/>
      <c r="R50" s="20"/>
      <c r="S50" s="20"/>
      <c r="T50" s="20"/>
      <c r="U50" s="20">
        <v>180</v>
      </c>
      <c r="V50" s="20"/>
      <c r="W50" s="20"/>
      <c r="X50" s="20"/>
      <c r="Y50" s="20">
        <v>120</v>
      </c>
      <c r="Z50" s="20"/>
      <c r="AA50" s="20"/>
      <c r="AB50" s="20"/>
      <c r="AC50" s="20">
        <v>180</v>
      </c>
      <c r="AD50" s="20"/>
      <c r="AE50" s="20"/>
      <c r="AF50" s="20"/>
      <c r="AG50" s="20">
        <v>120</v>
      </c>
      <c r="AH50" s="20"/>
      <c r="AI50" s="20"/>
      <c r="AJ50" s="20"/>
      <c r="AK50" s="20">
        <v>120</v>
      </c>
      <c r="AL50" s="20"/>
      <c r="AM50" s="20">
        <v>6</v>
      </c>
      <c r="AN50" s="20">
        <v>4</v>
      </c>
      <c r="AO50" s="20">
        <v>6</v>
      </c>
      <c r="AP50" s="20">
        <v>4</v>
      </c>
      <c r="AQ50" s="20">
        <v>4</v>
      </c>
      <c r="AR50" s="20"/>
      <c r="AS50" s="20">
        <v>24</v>
      </c>
      <c r="AT50" s="20"/>
      <c r="AU50" s="20">
        <v>24</v>
      </c>
      <c r="AW50" s="28"/>
      <c r="AX50" s="29"/>
      <c r="AY50" s="29"/>
      <c r="AZ50" s="29"/>
    </row>
    <row r="51" spans="1:52" s="13" customFormat="1" ht="36" customHeight="1">
      <c r="A51" s="1" t="s">
        <v>58</v>
      </c>
      <c r="B51" s="10" t="s">
        <v>147</v>
      </c>
      <c r="C51" s="1"/>
      <c r="D51" s="11">
        <f>SUM(D52:D58)</f>
        <v>600</v>
      </c>
      <c r="E51" s="11">
        <f aca="true" t="shared" si="20" ref="E51:AU51">SUM(E52:E58)</f>
        <v>133</v>
      </c>
      <c r="F51" s="11">
        <f t="shared" si="20"/>
        <v>0</v>
      </c>
      <c r="G51" s="11">
        <f t="shared" si="20"/>
        <v>68</v>
      </c>
      <c r="H51" s="11">
        <f t="shared" si="20"/>
        <v>18</v>
      </c>
      <c r="I51" s="11">
        <f t="shared" si="20"/>
        <v>50</v>
      </c>
      <c r="J51" s="11">
        <f t="shared" si="20"/>
        <v>0</v>
      </c>
      <c r="K51" s="11">
        <f t="shared" si="20"/>
        <v>0</v>
      </c>
      <c r="L51" s="11">
        <f t="shared" si="20"/>
        <v>65</v>
      </c>
      <c r="M51" s="11">
        <f t="shared" si="20"/>
        <v>467</v>
      </c>
      <c r="N51" s="11">
        <f t="shared" si="20"/>
        <v>0</v>
      </c>
      <c r="O51" s="11">
        <f t="shared" si="20"/>
        <v>0</v>
      </c>
      <c r="P51" s="11">
        <f t="shared" si="20"/>
        <v>0</v>
      </c>
      <c r="Q51" s="11">
        <f t="shared" si="20"/>
        <v>0</v>
      </c>
      <c r="R51" s="11">
        <f t="shared" si="20"/>
        <v>0</v>
      </c>
      <c r="S51" s="11">
        <f t="shared" si="20"/>
        <v>0</v>
      </c>
      <c r="T51" s="11">
        <f t="shared" si="20"/>
        <v>0</v>
      </c>
      <c r="U51" s="11">
        <f t="shared" si="20"/>
        <v>0</v>
      </c>
      <c r="V51" s="11">
        <f t="shared" si="20"/>
        <v>0</v>
      </c>
      <c r="W51" s="11">
        <f t="shared" si="20"/>
        <v>0</v>
      </c>
      <c r="X51" s="11">
        <f t="shared" si="20"/>
        <v>0</v>
      </c>
      <c r="Y51" s="11">
        <f t="shared" si="20"/>
        <v>0</v>
      </c>
      <c r="Z51" s="11">
        <f t="shared" si="20"/>
        <v>0</v>
      </c>
      <c r="AA51" s="11">
        <f t="shared" si="20"/>
        <v>0</v>
      </c>
      <c r="AB51" s="11">
        <f t="shared" si="20"/>
        <v>0</v>
      </c>
      <c r="AC51" s="11">
        <f t="shared" si="20"/>
        <v>0</v>
      </c>
      <c r="AD51" s="11">
        <f t="shared" si="20"/>
        <v>0</v>
      </c>
      <c r="AE51" s="11">
        <f t="shared" si="20"/>
        <v>32</v>
      </c>
      <c r="AF51" s="11">
        <f t="shared" si="20"/>
        <v>30</v>
      </c>
      <c r="AG51" s="11">
        <f t="shared" si="20"/>
        <v>238</v>
      </c>
      <c r="AH51" s="11">
        <f t="shared" si="20"/>
        <v>0</v>
      </c>
      <c r="AI51" s="11">
        <f t="shared" si="20"/>
        <v>36</v>
      </c>
      <c r="AJ51" s="11">
        <f t="shared" si="20"/>
        <v>35</v>
      </c>
      <c r="AK51" s="11">
        <f t="shared" si="20"/>
        <v>229</v>
      </c>
      <c r="AL51" s="11">
        <f t="shared" si="20"/>
        <v>0</v>
      </c>
      <c r="AM51" s="11">
        <f t="shared" si="20"/>
        <v>0</v>
      </c>
      <c r="AN51" s="11">
        <f t="shared" si="20"/>
        <v>0</v>
      </c>
      <c r="AO51" s="11">
        <f t="shared" si="20"/>
        <v>0</v>
      </c>
      <c r="AP51" s="11">
        <f t="shared" si="20"/>
        <v>12</v>
      </c>
      <c r="AQ51" s="11">
        <f t="shared" si="20"/>
        <v>12</v>
      </c>
      <c r="AR51" s="11">
        <f t="shared" si="20"/>
        <v>7</v>
      </c>
      <c r="AS51" s="11">
        <f t="shared" si="20"/>
        <v>24</v>
      </c>
      <c r="AT51" s="11">
        <f t="shared" si="20"/>
        <v>0</v>
      </c>
      <c r="AU51" s="11">
        <f t="shared" si="20"/>
        <v>24</v>
      </c>
      <c r="AW51" s="28"/>
      <c r="AX51" s="29"/>
      <c r="AY51" s="29"/>
      <c r="AZ51" s="29"/>
    </row>
    <row r="52" spans="1:52" s="8" customFormat="1" ht="36" customHeight="1">
      <c r="A52" s="14" t="s">
        <v>10</v>
      </c>
      <c r="B52" s="15" t="s">
        <v>152</v>
      </c>
      <c r="C52" s="112" t="s">
        <v>66</v>
      </c>
      <c r="D52" s="17">
        <f aca="true" t="shared" si="21" ref="D52:D58">SUM(E52,M52)</f>
        <v>100</v>
      </c>
      <c r="E52" s="17">
        <f aca="true" t="shared" si="22" ref="E52:E58">SUM(F52:G52,L52)</f>
        <v>20</v>
      </c>
      <c r="F52" s="18">
        <f aca="true" t="shared" si="23" ref="F52:F58">SUM(N52,R52,V52,Z52,AD52,AH52)</f>
        <v>0</v>
      </c>
      <c r="G52" s="18">
        <f aca="true" t="shared" si="24" ref="G52:G58">SUM(O52,S52,W52,AA52,AE52,AI52)</f>
        <v>10</v>
      </c>
      <c r="H52" s="19">
        <v>10</v>
      </c>
      <c r="I52" s="19"/>
      <c r="J52" s="19"/>
      <c r="K52" s="19"/>
      <c r="L52" s="18">
        <f aca="true" t="shared" si="25" ref="L52:L58">SUM(P52,T52,X52,AB52,AF52,AJ52)</f>
        <v>10</v>
      </c>
      <c r="M52" s="17">
        <f aca="true" t="shared" si="26" ref="M52:M58">SUM(Q52,U52,Y52,AC52,AG52,AK52)</f>
        <v>80</v>
      </c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>
        <v>10</v>
      </c>
      <c r="AF52" s="20">
        <v>10</v>
      </c>
      <c r="AG52" s="20">
        <v>80</v>
      </c>
      <c r="AH52" s="20"/>
      <c r="AI52" s="20"/>
      <c r="AJ52" s="20"/>
      <c r="AK52" s="20"/>
      <c r="AL52" s="20"/>
      <c r="AM52" s="20"/>
      <c r="AN52" s="20"/>
      <c r="AO52" s="20"/>
      <c r="AP52" s="20">
        <v>4</v>
      </c>
      <c r="AQ52" s="20"/>
      <c r="AR52" s="20">
        <v>1</v>
      </c>
      <c r="AS52" s="20">
        <v>4</v>
      </c>
      <c r="AT52" s="20"/>
      <c r="AU52" s="20">
        <v>4</v>
      </c>
      <c r="AW52" s="28"/>
      <c r="AX52" s="29"/>
      <c r="AY52" s="29"/>
      <c r="AZ52" s="29"/>
    </row>
    <row r="53" spans="1:52" s="8" customFormat="1" ht="36" customHeight="1">
      <c r="A53" s="14" t="s">
        <v>9</v>
      </c>
      <c r="B53" s="15" t="s">
        <v>106</v>
      </c>
      <c r="C53" s="16" t="s">
        <v>66</v>
      </c>
      <c r="D53" s="17">
        <f t="shared" si="21"/>
        <v>100</v>
      </c>
      <c r="E53" s="17">
        <f t="shared" si="22"/>
        <v>20</v>
      </c>
      <c r="F53" s="18">
        <f t="shared" si="23"/>
        <v>0</v>
      </c>
      <c r="G53" s="18">
        <f t="shared" si="24"/>
        <v>10</v>
      </c>
      <c r="H53" s="19"/>
      <c r="I53" s="19">
        <v>10</v>
      </c>
      <c r="J53" s="19"/>
      <c r="K53" s="19"/>
      <c r="L53" s="18">
        <f t="shared" si="25"/>
        <v>10</v>
      </c>
      <c r="M53" s="17">
        <f t="shared" si="26"/>
        <v>80</v>
      </c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>
        <v>10</v>
      </c>
      <c r="AF53" s="20">
        <v>10</v>
      </c>
      <c r="AG53" s="20">
        <v>80</v>
      </c>
      <c r="AH53" s="20"/>
      <c r="AI53" s="20"/>
      <c r="AJ53" s="20"/>
      <c r="AK53" s="20"/>
      <c r="AL53" s="20"/>
      <c r="AM53" s="20"/>
      <c r="AN53" s="20"/>
      <c r="AO53" s="20"/>
      <c r="AP53" s="20">
        <v>4</v>
      </c>
      <c r="AQ53" s="20"/>
      <c r="AR53" s="20">
        <v>1</v>
      </c>
      <c r="AS53" s="20">
        <v>4</v>
      </c>
      <c r="AT53" s="20"/>
      <c r="AU53" s="20">
        <v>4</v>
      </c>
      <c r="AW53" s="28"/>
      <c r="AX53" s="29"/>
      <c r="AY53" s="29"/>
      <c r="AZ53" s="29"/>
    </row>
    <row r="54" spans="1:52" s="8" customFormat="1" ht="36" customHeight="1">
      <c r="A54" s="14" t="s">
        <v>8</v>
      </c>
      <c r="B54" s="15" t="s">
        <v>153</v>
      </c>
      <c r="C54" s="112" t="s">
        <v>66</v>
      </c>
      <c r="D54" s="17">
        <f t="shared" si="21"/>
        <v>100</v>
      </c>
      <c r="E54" s="17">
        <f t="shared" si="22"/>
        <v>22</v>
      </c>
      <c r="F54" s="18">
        <f t="shared" si="23"/>
        <v>0</v>
      </c>
      <c r="G54" s="18">
        <f t="shared" si="24"/>
        <v>12</v>
      </c>
      <c r="H54" s="19"/>
      <c r="I54" s="19">
        <v>12</v>
      </c>
      <c r="J54" s="19"/>
      <c r="K54" s="19"/>
      <c r="L54" s="18">
        <f t="shared" si="25"/>
        <v>10</v>
      </c>
      <c r="M54" s="17">
        <f t="shared" si="26"/>
        <v>78</v>
      </c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>
        <v>12</v>
      </c>
      <c r="AF54" s="20">
        <v>10</v>
      </c>
      <c r="AG54" s="20">
        <v>78</v>
      </c>
      <c r="AH54" s="20"/>
      <c r="AI54" s="20"/>
      <c r="AJ54" s="20"/>
      <c r="AK54" s="20"/>
      <c r="AL54" s="20"/>
      <c r="AM54" s="20"/>
      <c r="AN54" s="20"/>
      <c r="AO54" s="20"/>
      <c r="AP54" s="20">
        <v>4</v>
      </c>
      <c r="AQ54" s="20"/>
      <c r="AR54" s="20">
        <v>1</v>
      </c>
      <c r="AS54" s="20">
        <v>4</v>
      </c>
      <c r="AT54" s="20"/>
      <c r="AU54" s="20">
        <v>4</v>
      </c>
      <c r="AW54" s="28"/>
      <c r="AX54" s="29"/>
      <c r="AY54" s="29"/>
      <c r="AZ54" s="29"/>
    </row>
    <row r="55" spans="1:52" s="8" customFormat="1" ht="36" customHeight="1">
      <c r="A55" s="14" t="s">
        <v>7</v>
      </c>
      <c r="B55" s="15" t="s">
        <v>104</v>
      </c>
      <c r="C55" s="16" t="s">
        <v>78</v>
      </c>
      <c r="D55" s="17">
        <f t="shared" si="21"/>
        <v>75</v>
      </c>
      <c r="E55" s="17">
        <f t="shared" si="22"/>
        <v>13</v>
      </c>
      <c r="F55" s="18">
        <f t="shared" si="23"/>
        <v>0</v>
      </c>
      <c r="G55" s="18">
        <f t="shared" si="24"/>
        <v>8</v>
      </c>
      <c r="H55" s="19">
        <v>8</v>
      </c>
      <c r="I55" s="19"/>
      <c r="J55" s="19"/>
      <c r="K55" s="19"/>
      <c r="L55" s="18">
        <f t="shared" si="25"/>
        <v>5</v>
      </c>
      <c r="M55" s="17">
        <f t="shared" si="26"/>
        <v>62</v>
      </c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>
        <v>8</v>
      </c>
      <c r="AJ55" s="20">
        <v>5</v>
      </c>
      <c r="AK55" s="20">
        <v>62</v>
      </c>
      <c r="AL55" s="20"/>
      <c r="AM55" s="20"/>
      <c r="AN55" s="20"/>
      <c r="AO55" s="20"/>
      <c r="AP55" s="20"/>
      <c r="AQ55" s="20">
        <v>3</v>
      </c>
      <c r="AR55" s="20">
        <v>1</v>
      </c>
      <c r="AS55" s="20">
        <v>3</v>
      </c>
      <c r="AT55" s="20"/>
      <c r="AU55" s="20">
        <v>3</v>
      </c>
      <c r="AW55" s="28"/>
      <c r="AX55" s="29"/>
      <c r="AY55" s="29"/>
      <c r="AZ55" s="29"/>
    </row>
    <row r="56" spans="1:52" s="8" customFormat="1" ht="36" customHeight="1">
      <c r="A56" s="14" t="s">
        <v>6</v>
      </c>
      <c r="B56" s="15" t="s">
        <v>109</v>
      </c>
      <c r="C56" s="112" t="s">
        <v>78</v>
      </c>
      <c r="D56" s="17">
        <f t="shared" si="21"/>
        <v>75</v>
      </c>
      <c r="E56" s="17">
        <f t="shared" si="22"/>
        <v>20</v>
      </c>
      <c r="F56" s="18">
        <f t="shared" si="23"/>
        <v>0</v>
      </c>
      <c r="G56" s="18">
        <f t="shared" si="24"/>
        <v>10</v>
      </c>
      <c r="H56" s="19"/>
      <c r="I56" s="19">
        <v>10</v>
      </c>
      <c r="J56" s="19"/>
      <c r="K56" s="19"/>
      <c r="L56" s="18">
        <f t="shared" si="25"/>
        <v>10</v>
      </c>
      <c r="M56" s="17">
        <f t="shared" si="26"/>
        <v>55</v>
      </c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>
        <v>10</v>
      </c>
      <c r="AJ56" s="20">
        <v>10</v>
      </c>
      <c r="AK56" s="20">
        <v>55</v>
      </c>
      <c r="AL56" s="20"/>
      <c r="AM56" s="20"/>
      <c r="AN56" s="20"/>
      <c r="AO56" s="20"/>
      <c r="AP56" s="20"/>
      <c r="AQ56" s="20">
        <v>3</v>
      </c>
      <c r="AR56" s="20">
        <v>1</v>
      </c>
      <c r="AS56" s="20">
        <v>3</v>
      </c>
      <c r="AT56" s="20"/>
      <c r="AU56" s="20">
        <v>3</v>
      </c>
      <c r="AW56" s="28"/>
      <c r="AX56" s="29"/>
      <c r="AY56" s="29"/>
      <c r="AZ56" s="29"/>
    </row>
    <row r="57" spans="1:52" s="8" customFormat="1" ht="36" customHeight="1">
      <c r="A57" s="14" t="s">
        <v>5</v>
      </c>
      <c r="B57" s="15" t="s">
        <v>154</v>
      </c>
      <c r="C57" s="16" t="s">
        <v>78</v>
      </c>
      <c r="D57" s="17">
        <f t="shared" si="21"/>
        <v>75</v>
      </c>
      <c r="E57" s="17">
        <f t="shared" si="22"/>
        <v>20</v>
      </c>
      <c r="F57" s="18">
        <f t="shared" si="23"/>
        <v>0</v>
      </c>
      <c r="G57" s="18">
        <f t="shared" si="24"/>
        <v>10</v>
      </c>
      <c r="H57" s="19"/>
      <c r="I57" s="19">
        <v>10</v>
      </c>
      <c r="J57" s="19"/>
      <c r="K57" s="19"/>
      <c r="L57" s="18">
        <f t="shared" si="25"/>
        <v>10</v>
      </c>
      <c r="M57" s="17">
        <f t="shared" si="26"/>
        <v>55</v>
      </c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>
        <v>10</v>
      </c>
      <c r="AJ57" s="20">
        <v>10</v>
      </c>
      <c r="AK57" s="20">
        <v>55</v>
      </c>
      <c r="AL57" s="20"/>
      <c r="AM57" s="20"/>
      <c r="AN57" s="20"/>
      <c r="AO57" s="20"/>
      <c r="AP57" s="20"/>
      <c r="AQ57" s="20">
        <v>3</v>
      </c>
      <c r="AR57" s="20">
        <v>1</v>
      </c>
      <c r="AS57" s="20">
        <v>3</v>
      </c>
      <c r="AT57" s="20"/>
      <c r="AU57" s="20">
        <v>3</v>
      </c>
      <c r="AW57" s="28"/>
      <c r="AX57" s="29"/>
      <c r="AY57" s="29"/>
      <c r="AZ57" s="29"/>
    </row>
    <row r="58" spans="1:52" s="8" customFormat="1" ht="36" customHeight="1">
      <c r="A58" s="14" t="s">
        <v>20</v>
      </c>
      <c r="B58" s="15" t="s">
        <v>94</v>
      </c>
      <c r="C58" s="16" t="s">
        <v>78</v>
      </c>
      <c r="D58" s="17">
        <f t="shared" si="21"/>
        <v>75</v>
      </c>
      <c r="E58" s="17">
        <f t="shared" si="22"/>
        <v>18</v>
      </c>
      <c r="F58" s="18">
        <f t="shared" si="23"/>
        <v>0</v>
      </c>
      <c r="G58" s="18">
        <f t="shared" si="24"/>
        <v>8</v>
      </c>
      <c r="H58" s="19"/>
      <c r="I58" s="19">
        <v>8</v>
      </c>
      <c r="J58" s="19"/>
      <c r="K58" s="19"/>
      <c r="L58" s="18">
        <f t="shared" si="25"/>
        <v>10</v>
      </c>
      <c r="M58" s="17">
        <f t="shared" si="26"/>
        <v>57</v>
      </c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>
        <v>8</v>
      </c>
      <c r="AJ58" s="20">
        <v>10</v>
      </c>
      <c r="AK58" s="20">
        <v>57</v>
      </c>
      <c r="AL58" s="20"/>
      <c r="AM58" s="20"/>
      <c r="AN58" s="20"/>
      <c r="AO58" s="20"/>
      <c r="AP58" s="20"/>
      <c r="AQ58" s="20">
        <v>3</v>
      </c>
      <c r="AR58" s="20">
        <v>1</v>
      </c>
      <c r="AS58" s="20">
        <v>3</v>
      </c>
      <c r="AT58" s="20"/>
      <c r="AU58" s="20">
        <v>3</v>
      </c>
      <c r="AW58" s="28"/>
      <c r="AX58" s="29"/>
      <c r="AY58" s="29"/>
      <c r="AZ58" s="29"/>
    </row>
    <row r="59" spans="1:52" s="13" customFormat="1" ht="36" customHeight="1">
      <c r="A59" s="1" t="s">
        <v>59</v>
      </c>
      <c r="B59" s="10" t="s">
        <v>148</v>
      </c>
      <c r="C59" s="1"/>
      <c r="D59" s="11">
        <f aca="true" t="shared" si="27" ref="D59:AU59">SUM(D60:D66)</f>
        <v>600</v>
      </c>
      <c r="E59" s="11">
        <f t="shared" si="27"/>
        <v>133</v>
      </c>
      <c r="F59" s="11">
        <f t="shared" si="27"/>
        <v>0</v>
      </c>
      <c r="G59" s="11">
        <f t="shared" si="27"/>
        <v>68</v>
      </c>
      <c r="H59" s="11">
        <f t="shared" si="27"/>
        <v>20</v>
      </c>
      <c r="I59" s="11">
        <f t="shared" si="27"/>
        <v>48</v>
      </c>
      <c r="J59" s="11">
        <f t="shared" si="27"/>
        <v>0</v>
      </c>
      <c r="K59" s="11">
        <f t="shared" si="27"/>
        <v>0</v>
      </c>
      <c r="L59" s="11">
        <f t="shared" si="27"/>
        <v>65</v>
      </c>
      <c r="M59" s="11">
        <f t="shared" si="27"/>
        <v>467</v>
      </c>
      <c r="N59" s="11">
        <f t="shared" si="27"/>
        <v>0</v>
      </c>
      <c r="O59" s="11">
        <f t="shared" si="27"/>
        <v>0</v>
      </c>
      <c r="P59" s="11">
        <f t="shared" si="27"/>
        <v>0</v>
      </c>
      <c r="Q59" s="11">
        <f t="shared" si="27"/>
        <v>0</v>
      </c>
      <c r="R59" s="11">
        <f t="shared" si="27"/>
        <v>0</v>
      </c>
      <c r="S59" s="11">
        <f t="shared" si="27"/>
        <v>0</v>
      </c>
      <c r="T59" s="11">
        <f t="shared" si="27"/>
        <v>0</v>
      </c>
      <c r="U59" s="11">
        <f t="shared" si="27"/>
        <v>0</v>
      </c>
      <c r="V59" s="11">
        <f t="shared" si="27"/>
        <v>0</v>
      </c>
      <c r="W59" s="11">
        <f t="shared" si="27"/>
        <v>0</v>
      </c>
      <c r="X59" s="11">
        <f t="shared" si="27"/>
        <v>0</v>
      </c>
      <c r="Y59" s="11">
        <f t="shared" si="27"/>
        <v>0</v>
      </c>
      <c r="Z59" s="11">
        <f t="shared" si="27"/>
        <v>0</v>
      </c>
      <c r="AA59" s="11">
        <f t="shared" si="27"/>
        <v>0</v>
      </c>
      <c r="AB59" s="11">
        <f t="shared" si="27"/>
        <v>0</v>
      </c>
      <c r="AC59" s="11">
        <f t="shared" si="27"/>
        <v>0</v>
      </c>
      <c r="AD59" s="11">
        <f t="shared" si="27"/>
        <v>0</v>
      </c>
      <c r="AE59" s="11">
        <f t="shared" si="27"/>
        <v>40</v>
      </c>
      <c r="AF59" s="11">
        <f t="shared" si="27"/>
        <v>35</v>
      </c>
      <c r="AG59" s="11">
        <f t="shared" si="27"/>
        <v>225</v>
      </c>
      <c r="AH59" s="11">
        <f t="shared" si="27"/>
        <v>0</v>
      </c>
      <c r="AI59" s="11">
        <f t="shared" si="27"/>
        <v>28</v>
      </c>
      <c r="AJ59" s="11">
        <f t="shared" si="27"/>
        <v>30</v>
      </c>
      <c r="AK59" s="11">
        <f t="shared" si="27"/>
        <v>242</v>
      </c>
      <c r="AL59" s="11">
        <f t="shared" si="27"/>
        <v>0</v>
      </c>
      <c r="AM59" s="11">
        <f t="shared" si="27"/>
        <v>0</v>
      </c>
      <c r="AN59" s="11">
        <f t="shared" si="27"/>
        <v>0</v>
      </c>
      <c r="AO59" s="11">
        <f t="shared" si="27"/>
        <v>0</v>
      </c>
      <c r="AP59" s="11">
        <f t="shared" si="27"/>
        <v>12</v>
      </c>
      <c r="AQ59" s="11">
        <f t="shared" si="27"/>
        <v>12</v>
      </c>
      <c r="AR59" s="11">
        <f t="shared" si="27"/>
        <v>7</v>
      </c>
      <c r="AS59" s="11">
        <f t="shared" si="27"/>
        <v>24</v>
      </c>
      <c r="AT59" s="11">
        <f t="shared" si="27"/>
        <v>0</v>
      </c>
      <c r="AU59" s="11">
        <f t="shared" si="27"/>
        <v>24</v>
      </c>
      <c r="AW59" s="28"/>
      <c r="AX59" s="29"/>
      <c r="AY59" s="29"/>
      <c r="AZ59" s="29"/>
    </row>
    <row r="60" spans="1:52" s="8" customFormat="1" ht="36" customHeight="1">
      <c r="A60" s="14" t="s">
        <v>10</v>
      </c>
      <c r="B60" s="15" t="s">
        <v>155</v>
      </c>
      <c r="C60" s="16" t="s">
        <v>66</v>
      </c>
      <c r="D60" s="17">
        <f aca="true" t="shared" si="28" ref="D60:D66">SUM(E60,M60)</f>
        <v>75</v>
      </c>
      <c r="E60" s="17">
        <f aca="true" t="shared" si="29" ref="E60:E66">SUM(F60:G60,L60)</f>
        <v>20</v>
      </c>
      <c r="F60" s="18">
        <f aca="true" t="shared" si="30" ref="F60:F66">SUM(N60,R60,V60,Z60,AD60,AH60)</f>
        <v>0</v>
      </c>
      <c r="G60" s="18">
        <f aca="true" t="shared" si="31" ref="G60:G66">SUM(O60,S60,W60,AA60,AE60,AI60)</f>
        <v>10</v>
      </c>
      <c r="H60" s="19"/>
      <c r="I60" s="19">
        <v>10</v>
      </c>
      <c r="J60" s="19"/>
      <c r="K60" s="19"/>
      <c r="L60" s="18">
        <f aca="true" t="shared" si="32" ref="L60:L66">SUM(P60,T60,X60,AB60,AF60,AJ60)</f>
        <v>10</v>
      </c>
      <c r="M60" s="17">
        <f aca="true" t="shared" si="33" ref="M60:M66">SUM(Q60,U60,Y60,AC60,AG60,AK60)</f>
        <v>55</v>
      </c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>
        <v>10</v>
      </c>
      <c r="AF60" s="20">
        <v>10</v>
      </c>
      <c r="AG60" s="20">
        <v>55</v>
      </c>
      <c r="AH60" s="20"/>
      <c r="AI60" s="20"/>
      <c r="AJ60" s="20"/>
      <c r="AK60" s="20"/>
      <c r="AL60" s="20"/>
      <c r="AM60" s="20"/>
      <c r="AN60" s="20"/>
      <c r="AO60" s="20"/>
      <c r="AP60" s="20">
        <v>3</v>
      </c>
      <c r="AQ60" s="20"/>
      <c r="AR60" s="20">
        <v>1</v>
      </c>
      <c r="AS60" s="20">
        <v>3</v>
      </c>
      <c r="AT60" s="20"/>
      <c r="AU60" s="20">
        <v>3</v>
      </c>
      <c r="AW60" s="28"/>
      <c r="AX60" s="29"/>
      <c r="AY60" s="29"/>
      <c r="AZ60" s="29"/>
    </row>
    <row r="61" spans="1:52" s="8" customFormat="1" ht="36" customHeight="1">
      <c r="A61" s="14" t="s">
        <v>9</v>
      </c>
      <c r="B61" s="15" t="s">
        <v>117</v>
      </c>
      <c r="C61" s="16" t="s">
        <v>66</v>
      </c>
      <c r="D61" s="17">
        <f t="shared" si="28"/>
        <v>75</v>
      </c>
      <c r="E61" s="17">
        <f t="shared" si="29"/>
        <v>20</v>
      </c>
      <c r="F61" s="18">
        <f t="shared" si="30"/>
        <v>0</v>
      </c>
      <c r="G61" s="18">
        <f t="shared" si="31"/>
        <v>10</v>
      </c>
      <c r="H61" s="19">
        <v>10</v>
      </c>
      <c r="I61" s="19"/>
      <c r="J61" s="19"/>
      <c r="K61" s="19"/>
      <c r="L61" s="18">
        <f t="shared" si="32"/>
        <v>10</v>
      </c>
      <c r="M61" s="17">
        <f t="shared" si="33"/>
        <v>55</v>
      </c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>
        <v>10</v>
      </c>
      <c r="AF61" s="20">
        <v>10</v>
      </c>
      <c r="AG61" s="20">
        <v>55</v>
      </c>
      <c r="AH61" s="20"/>
      <c r="AI61" s="20"/>
      <c r="AJ61" s="20"/>
      <c r="AK61" s="20"/>
      <c r="AL61" s="20"/>
      <c r="AM61" s="20"/>
      <c r="AN61" s="20"/>
      <c r="AO61" s="20"/>
      <c r="AP61" s="20">
        <v>3</v>
      </c>
      <c r="AQ61" s="20"/>
      <c r="AR61" s="20">
        <v>1</v>
      </c>
      <c r="AS61" s="20">
        <v>3</v>
      </c>
      <c r="AT61" s="20"/>
      <c r="AU61" s="20">
        <v>3</v>
      </c>
      <c r="AW61" s="28"/>
      <c r="AX61" s="29"/>
      <c r="AY61" s="29"/>
      <c r="AZ61" s="29"/>
    </row>
    <row r="62" spans="1:52" s="8" customFormat="1" ht="36" customHeight="1">
      <c r="A62" s="14" t="s">
        <v>8</v>
      </c>
      <c r="B62" s="15" t="s">
        <v>156</v>
      </c>
      <c r="C62" s="16" t="s">
        <v>66</v>
      </c>
      <c r="D62" s="17">
        <f t="shared" si="28"/>
        <v>75</v>
      </c>
      <c r="E62" s="17">
        <f t="shared" si="29"/>
        <v>20</v>
      </c>
      <c r="F62" s="18">
        <f t="shared" si="30"/>
        <v>0</v>
      </c>
      <c r="G62" s="18">
        <f t="shared" si="31"/>
        <v>10</v>
      </c>
      <c r="H62" s="19">
        <v>10</v>
      </c>
      <c r="I62" s="19"/>
      <c r="J62" s="19"/>
      <c r="K62" s="19"/>
      <c r="L62" s="18">
        <f t="shared" si="32"/>
        <v>10</v>
      </c>
      <c r="M62" s="17">
        <f t="shared" si="33"/>
        <v>55</v>
      </c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>
        <v>10</v>
      </c>
      <c r="AF62" s="20">
        <v>10</v>
      </c>
      <c r="AG62" s="20">
        <v>55</v>
      </c>
      <c r="AH62" s="20"/>
      <c r="AI62" s="20" t="s">
        <v>80</v>
      </c>
      <c r="AJ62" s="20"/>
      <c r="AK62" s="20"/>
      <c r="AL62" s="20"/>
      <c r="AM62" s="20"/>
      <c r="AN62" s="20"/>
      <c r="AO62" s="20"/>
      <c r="AP62" s="20">
        <v>3</v>
      </c>
      <c r="AQ62" s="20"/>
      <c r="AR62" s="20">
        <v>1</v>
      </c>
      <c r="AS62" s="20">
        <v>3</v>
      </c>
      <c r="AT62" s="20"/>
      <c r="AU62" s="20">
        <v>3</v>
      </c>
      <c r="AW62" s="28"/>
      <c r="AX62" s="29"/>
      <c r="AY62" s="29"/>
      <c r="AZ62" s="29"/>
    </row>
    <row r="63" spans="1:52" s="8" customFormat="1" ht="36" customHeight="1">
      <c r="A63" s="14" t="s">
        <v>7</v>
      </c>
      <c r="B63" s="15" t="s">
        <v>120</v>
      </c>
      <c r="C63" s="16" t="s">
        <v>66</v>
      </c>
      <c r="D63" s="17">
        <f t="shared" si="28"/>
        <v>75</v>
      </c>
      <c r="E63" s="17">
        <f t="shared" si="29"/>
        <v>15</v>
      </c>
      <c r="F63" s="18">
        <f t="shared" si="30"/>
        <v>0</v>
      </c>
      <c r="G63" s="18">
        <f t="shared" si="31"/>
        <v>10</v>
      </c>
      <c r="H63" s="19"/>
      <c r="I63" s="19">
        <v>10</v>
      </c>
      <c r="J63" s="19"/>
      <c r="K63" s="19"/>
      <c r="L63" s="18">
        <f t="shared" si="32"/>
        <v>5</v>
      </c>
      <c r="M63" s="17">
        <f t="shared" si="33"/>
        <v>60</v>
      </c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>
        <v>10</v>
      </c>
      <c r="AF63" s="20">
        <v>5</v>
      </c>
      <c r="AG63" s="20">
        <v>60</v>
      </c>
      <c r="AH63" s="20"/>
      <c r="AI63" s="20"/>
      <c r="AJ63" s="20"/>
      <c r="AK63" s="20"/>
      <c r="AL63" s="20"/>
      <c r="AM63" s="20"/>
      <c r="AN63" s="20"/>
      <c r="AO63" s="20"/>
      <c r="AP63" s="20">
        <v>3</v>
      </c>
      <c r="AQ63" s="20"/>
      <c r="AR63" s="20">
        <v>1</v>
      </c>
      <c r="AS63" s="20">
        <v>3</v>
      </c>
      <c r="AT63" s="20"/>
      <c r="AU63" s="20">
        <v>3</v>
      </c>
      <c r="AW63" s="28"/>
      <c r="AX63" s="29"/>
      <c r="AY63" s="29"/>
      <c r="AZ63" s="29"/>
    </row>
    <row r="64" spans="1:52" s="8" customFormat="1" ht="36" customHeight="1">
      <c r="A64" s="14" t="s">
        <v>6</v>
      </c>
      <c r="B64" s="15" t="s">
        <v>116</v>
      </c>
      <c r="C64" s="16" t="s">
        <v>78</v>
      </c>
      <c r="D64" s="17">
        <f t="shared" si="28"/>
        <v>125</v>
      </c>
      <c r="E64" s="17">
        <f t="shared" si="29"/>
        <v>20</v>
      </c>
      <c r="F64" s="18">
        <f t="shared" si="30"/>
        <v>0</v>
      </c>
      <c r="G64" s="18">
        <f t="shared" si="31"/>
        <v>10</v>
      </c>
      <c r="H64" s="19"/>
      <c r="I64" s="19">
        <v>10</v>
      </c>
      <c r="J64" s="19"/>
      <c r="K64" s="19"/>
      <c r="L64" s="18">
        <f t="shared" si="32"/>
        <v>10</v>
      </c>
      <c r="M64" s="17">
        <f t="shared" si="33"/>
        <v>105</v>
      </c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>
        <v>10</v>
      </c>
      <c r="AJ64" s="20">
        <v>10</v>
      </c>
      <c r="AK64" s="20">
        <v>105</v>
      </c>
      <c r="AL64" s="20"/>
      <c r="AM64" s="20"/>
      <c r="AN64" s="20"/>
      <c r="AO64" s="20"/>
      <c r="AP64" s="20"/>
      <c r="AQ64" s="20">
        <v>5</v>
      </c>
      <c r="AR64" s="20">
        <v>1</v>
      </c>
      <c r="AS64" s="20">
        <v>5</v>
      </c>
      <c r="AT64" s="20"/>
      <c r="AU64" s="20">
        <v>5</v>
      </c>
      <c r="AW64" s="28"/>
      <c r="AX64" s="29"/>
      <c r="AY64" s="29"/>
      <c r="AZ64" s="29"/>
    </row>
    <row r="65" spans="1:52" s="8" customFormat="1" ht="36" customHeight="1">
      <c r="A65" s="14" t="s">
        <v>5</v>
      </c>
      <c r="B65" s="15" t="s">
        <v>115</v>
      </c>
      <c r="C65" s="16" t="s">
        <v>78</v>
      </c>
      <c r="D65" s="17">
        <f t="shared" si="28"/>
        <v>100</v>
      </c>
      <c r="E65" s="17">
        <f t="shared" si="29"/>
        <v>20</v>
      </c>
      <c r="F65" s="18">
        <f t="shared" si="30"/>
        <v>0</v>
      </c>
      <c r="G65" s="18">
        <f t="shared" si="31"/>
        <v>10</v>
      </c>
      <c r="H65" s="19"/>
      <c r="I65" s="19">
        <v>10</v>
      </c>
      <c r="J65" s="19"/>
      <c r="K65" s="19"/>
      <c r="L65" s="18">
        <f t="shared" si="32"/>
        <v>10</v>
      </c>
      <c r="M65" s="17">
        <f t="shared" si="33"/>
        <v>80</v>
      </c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>
        <v>10</v>
      </c>
      <c r="AJ65" s="20">
        <v>10</v>
      </c>
      <c r="AK65" s="20">
        <v>80</v>
      </c>
      <c r="AL65" s="20"/>
      <c r="AM65" s="20"/>
      <c r="AN65" s="20"/>
      <c r="AO65" s="20"/>
      <c r="AP65" s="20"/>
      <c r="AQ65" s="20">
        <v>4</v>
      </c>
      <c r="AR65" s="20">
        <v>1</v>
      </c>
      <c r="AS65" s="20">
        <v>4</v>
      </c>
      <c r="AT65" s="20"/>
      <c r="AU65" s="20">
        <v>4</v>
      </c>
      <c r="AW65" s="28"/>
      <c r="AX65" s="29"/>
      <c r="AY65" s="29"/>
      <c r="AZ65" s="29"/>
    </row>
    <row r="66" spans="1:52" s="8" customFormat="1" ht="44.25">
      <c r="A66" s="14" t="s">
        <v>20</v>
      </c>
      <c r="B66" s="15" t="s">
        <v>114</v>
      </c>
      <c r="C66" s="16" t="s">
        <v>78</v>
      </c>
      <c r="D66" s="17">
        <f t="shared" si="28"/>
        <v>75</v>
      </c>
      <c r="E66" s="17">
        <f t="shared" si="29"/>
        <v>18</v>
      </c>
      <c r="F66" s="18">
        <f t="shared" si="30"/>
        <v>0</v>
      </c>
      <c r="G66" s="18">
        <f t="shared" si="31"/>
        <v>8</v>
      </c>
      <c r="H66" s="19"/>
      <c r="I66" s="19">
        <v>8</v>
      </c>
      <c r="J66" s="19"/>
      <c r="K66" s="19"/>
      <c r="L66" s="18">
        <f t="shared" si="32"/>
        <v>10</v>
      </c>
      <c r="M66" s="17">
        <f t="shared" si="33"/>
        <v>57</v>
      </c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>
        <v>8</v>
      </c>
      <c r="AJ66" s="20">
        <v>10</v>
      </c>
      <c r="AK66" s="20">
        <v>57</v>
      </c>
      <c r="AL66" s="20"/>
      <c r="AM66" s="20"/>
      <c r="AN66" s="20"/>
      <c r="AO66" s="20"/>
      <c r="AP66" s="20"/>
      <c r="AQ66" s="20">
        <v>3</v>
      </c>
      <c r="AR66" s="20">
        <v>1</v>
      </c>
      <c r="AS66" s="20">
        <v>3</v>
      </c>
      <c r="AT66" s="20"/>
      <c r="AU66" s="20">
        <v>3</v>
      </c>
      <c r="AW66" s="28"/>
      <c r="AX66" s="29"/>
      <c r="AY66" s="29"/>
      <c r="AZ66" s="29"/>
    </row>
    <row r="67" spans="1:52" s="8" customFormat="1" ht="44.25">
      <c r="A67" s="1" t="s">
        <v>113</v>
      </c>
      <c r="B67" s="10" t="s">
        <v>149</v>
      </c>
      <c r="C67" s="1"/>
      <c r="D67" s="11">
        <f>SUM(D68:D74)</f>
        <v>600</v>
      </c>
      <c r="E67" s="11">
        <f aca="true" t="shared" si="34" ref="E67:AU67">SUM(E68:E74)</f>
        <v>133</v>
      </c>
      <c r="F67" s="11">
        <f t="shared" si="34"/>
        <v>0</v>
      </c>
      <c r="G67" s="11">
        <f t="shared" si="34"/>
        <v>68</v>
      </c>
      <c r="H67" s="11">
        <f t="shared" si="34"/>
        <v>10</v>
      </c>
      <c r="I67" s="11">
        <f t="shared" si="34"/>
        <v>58</v>
      </c>
      <c r="J67" s="11">
        <f t="shared" si="34"/>
        <v>0</v>
      </c>
      <c r="K67" s="11">
        <f t="shared" si="34"/>
        <v>0</v>
      </c>
      <c r="L67" s="11">
        <f t="shared" si="34"/>
        <v>65</v>
      </c>
      <c r="M67" s="11">
        <f t="shared" si="34"/>
        <v>467</v>
      </c>
      <c r="N67" s="11">
        <f t="shared" si="34"/>
        <v>0</v>
      </c>
      <c r="O67" s="11">
        <f t="shared" si="34"/>
        <v>0</v>
      </c>
      <c r="P67" s="11">
        <f t="shared" si="34"/>
        <v>0</v>
      </c>
      <c r="Q67" s="11">
        <f t="shared" si="34"/>
        <v>0</v>
      </c>
      <c r="R67" s="11">
        <f t="shared" si="34"/>
        <v>0</v>
      </c>
      <c r="S67" s="11">
        <f t="shared" si="34"/>
        <v>0</v>
      </c>
      <c r="T67" s="11">
        <f t="shared" si="34"/>
        <v>0</v>
      </c>
      <c r="U67" s="11">
        <f t="shared" si="34"/>
        <v>0</v>
      </c>
      <c r="V67" s="11">
        <f t="shared" si="34"/>
        <v>0</v>
      </c>
      <c r="W67" s="11">
        <f t="shared" si="34"/>
        <v>0</v>
      </c>
      <c r="X67" s="11">
        <f t="shared" si="34"/>
        <v>0</v>
      </c>
      <c r="Y67" s="11">
        <f t="shared" si="34"/>
        <v>0</v>
      </c>
      <c r="Z67" s="11">
        <f t="shared" si="34"/>
        <v>0</v>
      </c>
      <c r="AA67" s="11">
        <f t="shared" si="34"/>
        <v>0</v>
      </c>
      <c r="AB67" s="11">
        <f t="shared" si="34"/>
        <v>0</v>
      </c>
      <c r="AC67" s="11">
        <f t="shared" si="34"/>
        <v>0</v>
      </c>
      <c r="AD67" s="11">
        <f t="shared" si="34"/>
        <v>0</v>
      </c>
      <c r="AE67" s="11">
        <f t="shared" si="34"/>
        <v>40</v>
      </c>
      <c r="AF67" s="11">
        <f t="shared" si="34"/>
        <v>35</v>
      </c>
      <c r="AG67" s="11">
        <f t="shared" si="34"/>
        <v>225</v>
      </c>
      <c r="AH67" s="11">
        <f t="shared" si="34"/>
        <v>0</v>
      </c>
      <c r="AI67" s="11">
        <f t="shared" si="34"/>
        <v>28</v>
      </c>
      <c r="AJ67" s="11">
        <f t="shared" si="34"/>
        <v>30</v>
      </c>
      <c r="AK67" s="11">
        <f t="shared" si="34"/>
        <v>242</v>
      </c>
      <c r="AL67" s="11">
        <f t="shared" si="34"/>
        <v>0</v>
      </c>
      <c r="AM67" s="11">
        <f t="shared" si="34"/>
        <v>0</v>
      </c>
      <c r="AN67" s="11">
        <f t="shared" si="34"/>
        <v>0</v>
      </c>
      <c r="AO67" s="11">
        <f t="shared" si="34"/>
        <v>0</v>
      </c>
      <c r="AP67" s="11">
        <f t="shared" si="34"/>
        <v>12</v>
      </c>
      <c r="AQ67" s="11">
        <f t="shared" si="34"/>
        <v>12</v>
      </c>
      <c r="AR67" s="11">
        <f t="shared" si="34"/>
        <v>7</v>
      </c>
      <c r="AS67" s="11">
        <f t="shared" si="34"/>
        <v>24</v>
      </c>
      <c r="AT67" s="11">
        <f t="shared" si="34"/>
        <v>0</v>
      </c>
      <c r="AU67" s="11">
        <f t="shared" si="34"/>
        <v>24</v>
      </c>
      <c r="AW67" s="28"/>
      <c r="AX67" s="29"/>
      <c r="AY67" s="29"/>
      <c r="AZ67" s="29"/>
    </row>
    <row r="68" spans="1:52" s="8" customFormat="1" ht="33" customHeight="1">
      <c r="A68" s="14" t="s">
        <v>10</v>
      </c>
      <c r="B68" s="15" t="s">
        <v>107</v>
      </c>
      <c r="C68" s="16" t="s">
        <v>66</v>
      </c>
      <c r="D68" s="17">
        <f aca="true" t="shared" si="35" ref="D68:D74">SUM(E68,M68)</f>
        <v>50</v>
      </c>
      <c r="E68" s="17">
        <f aca="true" t="shared" si="36" ref="E68:E74">SUM(F68:G68,L68)</f>
        <v>20</v>
      </c>
      <c r="F68" s="18">
        <f aca="true" t="shared" si="37" ref="F68:F74">SUM(N68,R68,V68,Z68,AD68,AH68)</f>
        <v>0</v>
      </c>
      <c r="G68" s="18">
        <f aca="true" t="shared" si="38" ref="G68:G74">SUM(O68,S68,W68,AA68,AE68,AI68)</f>
        <v>10</v>
      </c>
      <c r="H68" s="19"/>
      <c r="I68" s="19">
        <v>10</v>
      </c>
      <c r="J68" s="19"/>
      <c r="K68" s="19"/>
      <c r="L68" s="18">
        <f aca="true" t="shared" si="39" ref="L68:L74">SUM(P68,T68,X68,AB68,AF68,AJ68)</f>
        <v>10</v>
      </c>
      <c r="M68" s="17">
        <f aca="true" t="shared" si="40" ref="M68:M74">SUM(Q68,U68,Y68,AC68,AG68,AK68)</f>
        <v>30</v>
      </c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>
        <v>10</v>
      </c>
      <c r="AF68" s="20">
        <v>10</v>
      </c>
      <c r="AG68" s="20">
        <v>30</v>
      </c>
      <c r="AH68" s="20"/>
      <c r="AI68" s="20"/>
      <c r="AJ68" s="20"/>
      <c r="AK68" s="20"/>
      <c r="AL68" s="20"/>
      <c r="AM68" s="20"/>
      <c r="AN68" s="20"/>
      <c r="AO68" s="20"/>
      <c r="AP68" s="20">
        <v>2</v>
      </c>
      <c r="AQ68" s="20"/>
      <c r="AR68" s="20">
        <v>1</v>
      </c>
      <c r="AS68" s="20">
        <v>2</v>
      </c>
      <c r="AT68" s="20"/>
      <c r="AU68" s="20">
        <v>2</v>
      </c>
      <c r="AW68" s="28"/>
      <c r="AX68" s="29"/>
      <c r="AY68" s="29"/>
      <c r="AZ68" s="29"/>
    </row>
    <row r="69" spans="1:52" s="8" customFormat="1" ht="33" customHeight="1">
      <c r="A69" s="14" t="s">
        <v>9</v>
      </c>
      <c r="B69" s="15" t="s">
        <v>108</v>
      </c>
      <c r="C69" s="16" t="s">
        <v>66</v>
      </c>
      <c r="D69" s="17">
        <f t="shared" si="35"/>
        <v>100</v>
      </c>
      <c r="E69" s="17">
        <f t="shared" si="36"/>
        <v>20</v>
      </c>
      <c r="F69" s="18">
        <f t="shared" si="37"/>
        <v>0</v>
      </c>
      <c r="G69" s="18">
        <f t="shared" si="38"/>
        <v>10</v>
      </c>
      <c r="H69" s="19"/>
      <c r="I69" s="19">
        <v>10</v>
      </c>
      <c r="J69" s="19"/>
      <c r="K69" s="19"/>
      <c r="L69" s="18">
        <f t="shared" si="39"/>
        <v>10</v>
      </c>
      <c r="M69" s="17">
        <f t="shared" si="40"/>
        <v>80</v>
      </c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>
        <v>10</v>
      </c>
      <c r="AF69" s="20">
        <v>10</v>
      </c>
      <c r="AG69" s="20">
        <v>80</v>
      </c>
      <c r="AH69" s="20"/>
      <c r="AI69" s="20"/>
      <c r="AJ69" s="20"/>
      <c r="AK69" s="20"/>
      <c r="AL69" s="20"/>
      <c r="AM69" s="20"/>
      <c r="AN69" s="20"/>
      <c r="AO69" s="20"/>
      <c r="AP69" s="20">
        <v>4</v>
      </c>
      <c r="AQ69" s="20"/>
      <c r="AR69" s="20">
        <v>1</v>
      </c>
      <c r="AS69" s="20">
        <v>4</v>
      </c>
      <c r="AT69" s="20"/>
      <c r="AU69" s="20">
        <v>4</v>
      </c>
      <c r="AW69" s="28"/>
      <c r="AX69" s="29"/>
      <c r="AY69" s="29"/>
      <c r="AZ69" s="29"/>
    </row>
    <row r="70" spans="1:52" s="8" customFormat="1" ht="36" customHeight="1">
      <c r="A70" s="14" t="s">
        <v>8</v>
      </c>
      <c r="B70" s="15" t="s">
        <v>159</v>
      </c>
      <c r="C70" s="16" t="s">
        <v>66</v>
      </c>
      <c r="D70" s="17">
        <f t="shared" si="35"/>
        <v>50</v>
      </c>
      <c r="E70" s="17">
        <f t="shared" si="36"/>
        <v>15</v>
      </c>
      <c r="F70" s="18">
        <f t="shared" si="37"/>
        <v>0</v>
      </c>
      <c r="G70" s="18">
        <f t="shared" si="38"/>
        <v>10</v>
      </c>
      <c r="H70" s="19"/>
      <c r="I70" s="19">
        <v>10</v>
      </c>
      <c r="J70" s="19"/>
      <c r="K70" s="19"/>
      <c r="L70" s="18">
        <f t="shared" si="39"/>
        <v>5</v>
      </c>
      <c r="M70" s="17">
        <f t="shared" si="40"/>
        <v>35</v>
      </c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>
        <v>10</v>
      </c>
      <c r="AF70" s="20">
        <v>5</v>
      </c>
      <c r="AG70" s="20">
        <v>35</v>
      </c>
      <c r="AH70" s="20"/>
      <c r="AI70" s="20"/>
      <c r="AJ70" s="20"/>
      <c r="AK70" s="20"/>
      <c r="AL70" s="20"/>
      <c r="AM70" s="20"/>
      <c r="AN70" s="20"/>
      <c r="AO70" s="20"/>
      <c r="AP70" s="20">
        <v>2</v>
      </c>
      <c r="AQ70" s="20"/>
      <c r="AR70" s="20">
        <v>1</v>
      </c>
      <c r="AS70" s="20">
        <v>2</v>
      </c>
      <c r="AT70" s="20"/>
      <c r="AU70" s="20">
        <v>2</v>
      </c>
      <c r="AW70" s="28"/>
      <c r="AX70" s="29"/>
      <c r="AY70" s="29"/>
      <c r="AZ70" s="29"/>
    </row>
    <row r="71" spans="1:52" s="8" customFormat="1" ht="38.25" customHeight="1">
      <c r="A71" s="14" t="s">
        <v>7</v>
      </c>
      <c r="B71" s="15" t="s">
        <v>158</v>
      </c>
      <c r="C71" s="16" t="s">
        <v>66</v>
      </c>
      <c r="D71" s="17">
        <f t="shared" si="35"/>
        <v>100</v>
      </c>
      <c r="E71" s="17">
        <f t="shared" si="36"/>
        <v>20</v>
      </c>
      <c r="F71" s="18">
        <f t="shared" si="37"/>
        <v>0</v>
      </c>
      <c r="G71" s="18">
        <f t="shared" si="38"/>
        <v>10</v>
      </c>
      <c r="H71" s="19">
        <v>10</v>
      </c>
      <c r="I71" s="19"/>
      <c r="J71" s="19"/>
      <c r="K71" s="19"/>
      <c r="L71" s="18">
        <f t="shared" si="39"/>
        <v>10</v>
      </c>
      <c r="M71" s="17">
        <f t="shared" si="40"/>
        <v>80</v>
      </c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>
        <v>10</v>
      </c>
      <c r="AF71" s="20">
        <v>10</v>
      </c>
      <c r="AG71" s="20">
        <v>80</v>
      </c>
      <c r="AH71" s="20"/>
      <c r="AI71" s="20" t="s">
        <v>80</v>
      </c>
      <c r="AJ71" s="20"/>
      <c r="AK71" s="20"/>
      <c r="AL71" s="20"/>
      <c r="AM71" s="20"/>
      <c r="AN71" s="20"/>
      <c r="AO71" s="20"/>
      <c r="AP71" s="20">
        <v>4</v>
      </c>
      <c r="AQ71" s="20"/>
      <c r="AR71" s="20">
        <v>1</v>
      </c>
      <c r="AS71" s="20">
        <v>4</v>
      </c>
      <c r="AT71" s="20"/>
      <c r="AU71" s="20">
        <v>4</v>
      </c>
      <c r="AW71" s="28"/>
      <c r="AX71" s="29"/>
      <c r="AY71" s="29"/>
      <c r="AZ71" s="29"/>
    </row>
    <row r="72" spans="1:52" s="8" customFormat="1" ht="33" customHeight="1">
      <c r="A72" s="14" t="s">
        <v>6</v>
      </c>
      <c r="B72" s="15" t="s">
        <v>88</v>
      </c>
      <c r="C72" s="16" t="s">
        <v>78</v>
      </c>
      <c r="D72" s="17">
        <f t="shared" si="35"/>
        <v>100</v>
      </c>
      <c r="E72" s="17">
        <f t="shared" si="36"/>
        <v>20</v>
      </c>
      <c r="F72" s="18">
        <f t="shared" si="37"/>
        <v>0</v>
      </c>
      <c r="G72" s="18">
        <f t="shared" si="38"/>
        <v>10</v>
      </c>
      <c r="H72" s="19"/>
      <c r="I72" s="19">
        <v>10</v>
      </c>
      <c r="J72" s="19"/>
      <c r="K72" s="19"/>
      <c r="L72" s="18">
        <f t="shared" si="39"/>
        <v>10</v>
      </c>
      <c r="M72" s="17">
        <f t="shared" si="40"/>
        <v>80</v>
      </c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>
        <v>10</v>
      </c>
      <c r="AJ72" s="20">
        <v>10</v>
      </c>
      <c r="AK72" s="20">
        <v>80</v>
      </c>
      <c r="AL72" s="20"/>
      <c r="AM72" s="20"/>
      <c r="AN72" s="20"/>
      <c r="AO72" s="20"/>
      <c r="AP72" s="20"/>
      <c r="AQ72" s="20">
        <v>4</v>
      </c>
      <c r="AR72" s="20">
        <v>1</v>
      </c>
      <c r="AS72" s="20">
        <v>4</v>
      </c>
      <c r="AT72" s="20"/>
      <c r="AU72" s="20">
        <v>4</v>
      </c>
      <c r="AW72" s="28"/>
      <c r="AX72" s="29"/>
      <c r="AY72" s="29"/>
      <c r="AZ72" s="29"/>
    </row>
    <row r="73" spans="1:52" s="8" customFormat="1" ht="33" customHeight="1">
      <c r="A73" s="14" t="s">
        <v>5</v>
      </c>
      <c r="B73" s="15" t="s">
        <v>157</v>
      </c>
      <c r="C73" s="16" t="s">
        <v>78</v>
      </c>
      <c r="D73" s="17">
        <f t="shared" si="35"/>
        <v>125</v>
      </c>
      <c r="E73" s="17">
        <f t="shared" si="36"/>
        <v>20</v>
      </c>
      <c r="F73" s="18">
        <f t="shared" si="37"/>
        <v>0</v>
      </c>
      <c r="G73" s="18">
        <f t="shared" si="38"/>
        <v>10</v>
      </c>
      <c r="H73" s="19"/>
      <c r="I73" s="19">
        <v>10</v>
      </c>
      <c r="J73" s="19"/>
      <c r="K73" s="19"/>
      <c r="L73" s="18">
        <f t="shared" si="39"/>
        <v>10</v>
      </c>
      <c r="M73" s="17">
        <f t="shared" si="40"/>
        <v>105</v>
      </c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>
        <v>10</v>
      </c>
      <c r="AJ73" s="20">
        <v>10</v>
      </c>
      <c r="AK73" s="20">
        <v>105</v>
      </c>
      <c r="AL73" s="20"/>
      <c r="AM73" s="20"/>
      <c r="AN73" s="20"/>
      <c r="AO73" s="20"/>
      <c r="AP73" s="20"/>
      <c r="AQ73" s="20">
        <v>5</v>
      </c>
      <c r="AR73" s="20">
        <v>1</v>
      </c>
      <c r="AS73" s="20">
        <v>5</v>
      </c>
      <c r="AT73" s="20"/>
      <c r="AU73" s="20">
        <v>5</v>
      </c>
      <c r="AW73" s="28"/>
      <c r="AX73" s="29"/>
      <c r="AY73" s="29"/>
      <c r="AZ73" s="29"/>
    </row>
    <row r="74" spans="1:52" s="8" customFormat="1" ht="38.25" customHeight="1">
      <c r="A74" s="14" t="s">
        <v>20</v>
      </c>
      <c r="B74" s="15" t="s">
        <v>95</v>
      </c>
      <c r="C74" s="16" t="s">
        <v>78</v>
      </c>
      <c r="D74" s="17">
        <f t="shared" si="35"/>
        <v>75</v>
      </c>
      <c r="E74" s="17">
        <f t="shared" si="36"/>
        <v>18</v>
      </c>
      <c r="F74" s="18">
        <f t="shared" si="37"/>
        <v>0</v>
      </c>
      <c r="G74" s="18">
        <f t="shared" si="38"/>
        <v>8</v>
      </c>
      <c r="H74" s="19"/>
      <c r="I74" s="19">
        <v>8</v>
      </c>
      <c r="J74" s="19"/>
      <c r="K74" s="19"/>
      <c r="L74" s="18">
        <f t="shared" si="39"/>
        <v>10</v>
      </c>
      <c r="M74" s="17">
        <f t="shared" si="40"/>
        <v>57</v>
      </c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>
        <v>8</v>
      </c>
      <c r="AJ74" s="20">
        <v>10</v>
      </c>
      <c r="AK74" s="20">
        <v>57</v>
      </c>
      <c r="AL74" s="20"/>
      <c r="AM74" s="20"/>
      <c r="AN74" s="20"/>
      <c r="AO74" s="20"/>
      <c r="AP74" s="20"/>
      <c r="AQ74" s="20">
        <v>3</v>
      </c>
      <c r="AR74" s="20">
        <v>1</v>
      </c>
      <c r="AS74" s="20">
        <v>3</v>
      </c>
      <c r="AT74" s="20"/>
      <c r="AU74" s="20">
        <v>3</v>
      </c>
      <c r="AW74" s="28"/>
      <c r="AX74" s="29"/>
      <c r="AY74" s="29"/>
      <c r="AZ74" s="29"/>
    </row>
    <row r="75" spans="1:52" s="13" customFormat="1" ht="36" customHeight="1">
      <c r="A75" s="1" t="s">
        <v>151</v>
      </c>
      <c r="B75" s="38" t="s">
        <v>169</v>
      </c>
      <c r="C75" s="1"/>
      <c r="D75" s="11">
        <f>SUM(D76:D82)</f>
        <v>600</v>
      </c>
      <c r="E75" s="11">
        <f aca="true" t="shared" si="41" ref="E75:AU75">SUM(E76:E82)</f>
        <v>133</v>
      </c>
      <c r="F75" s="11">
        <f t="shared" si="41"/>
        <v>0</v>
      </c>
      <c r="G75" s="11">
        <f t="shared" si="41"/>
        <v>68</v>
      </c>
      <c r="H75" s="11">
        <f t="shared" si="41"/>
        <v>10</v>
      </c>
      <c r="I75" s="11">
        <f t="shared" si="41"/>
        <v>58</v>
      </c>
      <c r="J75" s="11">
        <f t="shared" si="41"/>
        <v>0</v>
      </c>
      <c r="K75" s="11">
        <f t="shared" si="41"/>
        <v>0</v>
      </c>
      <c r="L75" s="11">
        <f t="shared" si="41"/>
        <v>65</v>
      </c>
      <c r="M75" s="11">
        <f t="shared" si="41"/>
        <v>467</v>
      </c>
      <c r="N75" s="11">
        <f t="shared" si="41"/>
        <v>0</v>
      </c>
      <c r="O75" s="11">
        <f t="shared" si="41"/>
        <v>0</v>
      </c>
      <c r="P75" s="11">
        <f t="shared" si="41"/>
        <v>0</v>
      </c>
      <c r="Q75" s="11">
        <f t="shared" si="41"/>
        <v>0</v>
      </c>
      <c r="R75" s="11">
        <f t="shared" si="41"/>
        <v>0</v>
      </c>
      <c r="S75" s="11">
        <f t="shared" si="41"/>
        <v>0</v>
      </c>
      <c r="T75" s="11">
        <f t="shared" si="41"/>
        <v>0</v>
      </c>
      <c r="U75" s="11">
        <f t="shared" si="41"/>
        <v>0</v>
      </c>
      <c r="V75" s="11">
        <f t="shared" si="41"/>
        <v>0</v>
      </c>
      <c r="W75" s="11">
        <f t="shared" si="41"/>
        <v>0</v>
      </c>
      <c r="X75" s="11">
        <f t="shared" si="41"/>
        <v>0</v>
      </c>
      <c r="Y75" s="11">
        <f t="shared" si="41"/>
        <v>0</v>
      </c>
      <c r="Z75" s="11">
        <f t="shared" si="41"/>
        <v>0</v>
      </c>
      <c r="AA75" s="11">
        <f t="shared" si="41"/>
        <v>0</v>
      </c>
      <c r="AB75" s="11">
        <f t="shared" si="41"/>
        <v>0</v>
      </c>
      <c r="AC75" s="11">
        <f t="shared" si="41"/>
        <v>0</v>
      </c>
      <c r="AD75" s="11">
        <f t="shared" si="41"/>
        <v>0</v>
      </c>
      <c r="AE75" s="11">
        <f t="shared" si="41"/>
        <v>40</v>
      </c>
      <c r="AF75" s="11">
        <f t="shared" si="41"/>
        <v>35</v>
      </c>
      <c r="AG75" s="11">
        <f t="shared" si="41"/>
        <v>225</v>
      </c>
      <c r="AH75" s="11">
        <f t="shared" si="41"/>
        <v>0</v>
      </c>
      <c r="AI75" s="11">
        <f t="shared" si="41"/>
        <v>28</v>
      </c>
      <c r="AJ75" s="11">
        <f t="shared" si="41"/>
        <v>30</v>
      </c>
      <c r="AK75" s="11">
        <f t="shared" si="41"/>
        <v>242</v>
      </c>
      <c r="AL75" s="11">
        <f t="shared" si="41"/>
        <v>0</v>
      </c>
      <c r="AM75" s="11">
        <f t="shared" si="41"/>
        <v>0</v>
      </c>
      <c r="AN75" s="11">
        <f t="shared" si="41"/>
        <v>0</v>
      </c>
      <c r="AO75" s="11">
        <f t="shared" si="41"/>
        <v>0</v>
      </c>
      <c r="AP75" s="11">
        <f t="shared" si="41"/>
        <v>12</v>
      </c>
      <c r="AQ75" s="11">
        <f t="shared" si="41"/>
        <v>12</v>
      </c>
      <c r="AR75" s="11">
        <f t="shared" si="41"/>
        <v>7</v>
      </c>
      <c r="AS75" s="11">
        <f t="shared" si="41"/>
        <v>24</v>
      </c>
      <c r="AT75" s="11">
        <f t="shared" si="41"/>
        <v>0</v>
      </c>
      <c r="AU75" s="11">
        <f t="shared" si="41"/>
        <v>24</v>
      </c>
      <c r="AW75" s="28"/>
      <c r="AX75" s="29"/>
      <c r="AY75" s="29"/>
      <c r="AZ75" s="29"/>
    </row>
    <row r="76" spans="1:52" s="8" customFormat="1" ht="36" customHeight="1">
      <c r="A76" s="14" t="s">
        <v>10</v>
      </c>
      <c r="B76" s="36" t="s">
        <v>167</v>
      </c>
      <c r="C76" s="16" t="s">
        <v>66</v>
      </c>
      <c r="D76" s="17">
        <f aca="true" t="shared" si="42" ref="D76:D82">SUM(E76,M76)</f>
        <v>50</v>
      </c>
      <c r="E76" s="17">
        <f aca="true" t="shared" si="43" ref="E76:E82">SUM(F76:G76,L76)</f>
        <v>20</v>
      </c>
      <c r="F76" s="18">
        <f aca="true" t="shared" si="44" ref="F76:F82">SUM(N76,R76,V76,Z76,AD76,AH76)</f>
        <v>0</v>
      </c>
      <c r="G76" s="18">
        <f aca="true" t="shared" si="45" ref="G76:G82">SUM(O76,S76,W76,AA76,AE76,AI76)</f>
        <v>10</v>
      </c>
      <c r="H76" s="19"/>
      <c r="I76" s="19">
        <v>10</v>
      </c>
      <c r="J76" s="19"/>
      <c r="K76" s="19"/>
      <c r="L76" s="18">
        <f aca="true" t="shared" si="46" ref="L76:L82">SUM(P76,T76,X76,AB76,AF76,AJ76)</f>
        <v>10</v>
      </c>
      <c r="M76" s="17">
        <f aca="true" t="shared" si="47" ref="M76:M82">SUM(Q76,U76,Y76,AC76,AG76,AK76)</f>
        <v>30</v>
      </c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>
        <v>10</v>
      </c>
      <c r="AF76" s="20">
        <v>10</v>
      </c>
      <c r="AG76" s="20">
        <v>30</v>
      </c>
      <c r="AH76" s="20"/>
      <c r="AI76" s="20"/>
      <c r="AJ76" s="20"/>
      <c r="AK76" s="20"/>
      <c r="AL76" s="20"/>
      <c r="AM76" s="20"/>
      <c r="AN76" s="20"/>
      <c r="AO76" s="20"/>
      <c r="AP76" s="20">
        <v>2</v>
      </c>
      <c r="AQ76" s="20"/>
      <c r="AR76" s="20">
        <v>1</v>
      </c>
      <c r="AS76" s="20">
        <v>2</v>
      </c>
      <c r="AT76" s="20"/>
      <c r="AU76" s="20">
        <v>2</v>
      </c>
      <c r="AW76" s="28"/>
      <c r="AX76" s="29"/>
      <c r="AY76" s="29"/>
      <c r="AZ76" s="29"/>
    </row>
    <row r="77" spans="1:52" s="8" customFormat="1" ht="36" customHeight="1">
      <c r="A77" s="14" t="s">
        <v>9</v>
      </c>
      <c r="B77" s="15" t="s">
        <v>160</v>
      </c>
      <c r="C77" s="16" t="s">
        <v>66</v>
      </c>
      <c r="D77" s="17">
        <f t="shared" si="42"/>
        <v>100</v>
      </c>
      <c r="E77" s="17">
        <f t="shared" si="43"/>
        <v>20</v>
      </c>
      <c r="F77" s="18">
        <f t="shared" si="44"/>
        <v>0</v>
      </c>
      <c r="G77" s="18">
        <f t="shared" si="45"/>
        <v>10</v>
      </c>
      <c r="H77" s="19"/>
      <c r="I77" s="19">
        <v>10</v>
      </c>
      <c r="J77" s="19"/>
      <c r="K77" s="19"/>
      <c r="L77" s="18">
        <f t="shared" si="46"/>
        <v>10</v>
      </c>
      <c r="M77" s="17">
        <f t="shared" si="47"/>
        <v>80</v>
      </c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>
        <v>10</v>
      </c>
      <c r="AF77" s="20">
        <v>10</v>
      </c>
      <c r="AG77" s="20">
        <v>80</v>
      </c>
      <c r="AH77" s="20"/>
      <c r="AI77" s="20"/>
      <c r="AJ77" s="20"/>
      <c r="AK77" s="20"/>
      <c r="AL77" s="20"/>
      <c r="AM77" s="20"/>
      <c r="AN77" s="20"/>
      <c r="AO77" s="20"/>
      <c r="AP77" s="20">
        <v>4</v>
      </c>
      <c r="AQ77" s="20"/>
      <c r="AR77" s="20">
        <v>1</v>
      </c>
      <c r="AS77" s="20">
        <v>4</v>
      </c>
      <c r="AT77" s="20"/>
      <c r="AU77" s="20">
        <v>4</v>
      </c>
      <c r="AW77" s="28"/>
      <c r="AX77" s="29"/>
      <c r="AY77" s="29"/>
      <c r="AZ77" s="29"/>
    </row>
    <row r="78" spans="1:52" s="8" customFormat="1" ht="36" customHeight="1">
      <c r="A78" s="14" t="s">
        <v>8</v>
      </c>
      <c r="B78" s="15" t="s">
        <v>163</v>
      </c>
      <c r="C78" s="16" t="s">
        <v>66</v>
      </c>
      <c r="D78" s="17">
        <f t="shared" si="42"/>
        <v>50</v>
      </c>
      <c r="E78" s="17">
        <f t="shared" si="43"/>
        <v>15</v>
      </c>
      <c r="F78" s="18">
        <f t="shared" si="44"/>
        <v>0</v>
      </c>
      <c r="G78" s="18">
        <f t="shared" si="45"/>
        <v>10</v>
      </c>
      <c r="H78" s="19"/>
      <c r="I78" s="19">
        <v>10</v>
      </c>
      <c r="J78" s="19"/>
      <c r="K78" s="19"/>
      <c r="L78" s="18">
        <f t="shared" si="46"/>
        <v>5</v>
      </c>
      <c r="M78" s="17">
        <f t="shared" si="47"/>
        <v>35</v>
      </c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>
        <v>10</v>
      </c>
      <c r="AF78" s="20">
        <v>5</v>
      </c>
      <c r="AG78" s="20">
        <v>35</v>
      </c>
      <c r="AH78" s="20"/>
      <c r="AI78" s="20"/>
      <c r="AJ78" s="20"/>
      <c r="AK78" s="20"/>
      <c r="AL78" s="20"/>
      <c r="AM78" s="20"/>
      <c r="AN78" s="20"/>
      <c r="AO78" s="20"/>
      <c r="AP78" s="20">
        <v>2</v>
      </c>
      <c r="AQ78" s="20"/>
      <c r="AR78" s="20">
        <v>1</v>
      </c>
      <c r="AS78" s="20">
        <v>2</v>
      </c>
      <c r="AT78" s="20"/>
      <c r="AU78" s="20">
        <v>2</v>
      </c>
      <c r="AW78" s="28"/>
      <c r="AX78" s="29"/>
      <c r="AY78" s="29"/>
      <c r="AZ78" s="29"/>
    </row>
    <row r="79" spans="1:52" s="8" customFormat="1" ht="36" customHeight="1">
      <c r="A79" s="14" t="s">
        <v>7</v>
      </c>
      <c r="B79" s="15" t="s">
        <v>161</v>
      </c>
      <c r="C79" s="16" t="s">
        <v>66</v>
      </c>
      <c r="D79" s="17">
        <f t="shared" si="42"/>
        <v>100</v>
      </c>
      <c r="E79" s="17">
        <f t="shared" si="43"/>
        <v>20</v>
      </c>
      <c r="F79" s="18">
        <f t="shared" si="44"/>
        <v>0</v>
      </c>
      <c r="G79" s="18">
        <f t="shared" si="45"/>
        <v>10</v>
      </c>
      <c r="H79" s="19">
        <v>10</v>
      </c>
      <c r="I79" s="19"/>
      <c r="J79" s="19"/>
      <c r="K79" s="19"/>
      <c r="L79" s="18">
        <f t="shared" si="46"/>
        <v>10</v>
      </c>
      <c r="M79" s="17">
        <f t="shared" si="47"/>
        <v>80</v>
      </c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>
        <v>10</v>
      </c>
      <c r="AF79" s="20">
        <v>10</v>
      </c>
      <c r="AG79" s="20">
        <v>80</v>
      </c>
      <c r="AH79" s="20"/>
      <c r="AI79" s="20" t="s">
        <v>80</v>
      </c>
      <c r="AJ79" s="20"/>
      <c r="AK79" s="20"/>
      <c r="AL79" s="20"/>
      <c r="AM79" s="20"/>
      <c r="AN79" s="20"/>
      <c r="AO79" s="20"/>
      <c r="AP79" s="20">
        <v>4</v>
      </c>
      <c r="AQ79" s="20"/>
      <c r="AR79" s="20">
        <v>1</v>
      </c>
      <c r="AS79" s="20">
        <v>4</v>
      </c>
      <c r="AT79" s="20"/>
      <c r="AU79" s="20">
        <v>4</v>
      </c>
      <c r="AW79" s="28"/>
      <c r="AX79" s="29"/>
      <c r="AY79" s="29"/>
      <c r="AZ79" s="29"/>
    </row>
    <row r="80" spans="1:52" s="8" customFormat="1" ht="36" customHeight="1">
      <c r="A80" s="14" t="s">
        <v>6</v>
      </c>
      <c r="B80" s="15" t="s">
        <v>162</v>
      </c>
      <c r="C80" s="16" t="s">
        <v>78</v>
      </c>
      <c r="D80" s="17">
        <f t="shared" si="42"/>
        <v>100</v>
      </c>
      <c r="E80" s="17">
        <f t="shared" si="43"/>
        <v>20</v>
      </c>
      <c r="F80" s="18">
        <f t="shared" si="44"/>
        <v>0</v>
      </c>
      <c r="G80" s="18">
        <f t="shared" si="45"/>
        <v>10</v>
      </c>
      <c r="H80" s="19"/>
      <c r="I80" s="19">
        <v>10</v>
      </c>
      <c r="J80" s="19"/>
      <c r="K80" s="19"/>
      <c r="L80" s="18">
        <f t="shared" si="46"/>
        <v>10</v>
      </c>
      <c r="M80" s="17">
        <f t="shared" si="47"/>
        <v>80</v>
      </c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>
        <v>10</v>
      </c>
      <c r="AJ80" s="20">
        <v>10</v>
      </c>
      <c r="AK80" s="20">
        <v>80</v>
      </c>
      <c r="AL80" s="20"/>
      <c r="AM80" s="20"/>
      <c r="AN80" s="20"/>
      <c r="AO80" s="20"/>
      <c r="AP80" s="20"/>
      <c r="AQ80" s="20">
        <v>4</v>
      </c>
      <c r="AR80" s="20">
        <v>1</v>
      </c>
      <c r="AS80" s="20">
        <v>4</v>
      </c>
      <c r="AT80" s="20"/>
      <c r="AU80" s="20">
        <v>4</v>
      </c>
      <c r="AW80" s="28"/>
      <c r="AX80" s="29"/>
      <c r="AY80" s="29"/>
      <c r="AZ80" s="29"/>
    </row>
    <row r="81" spans="1:52" s="8" customFormat="1" ht="36" customHeight="1">
      <c r="A81" s="14" t="s">
        <v>5</v>
      </c>
      <c r="B81" s="15" t="s">
        <v>105</v>
      </c>
      <c r="C81" s="16" t="s">
        <v>78</v>
      </c>
      <c r="D81" s="17">
        <f t="shared" si="42"/>
        <v>125</v>
      </c>
      <c r="E81" s="17">
        <f t="shared" si="43"/>
        <v>20</v>
      </c>
      <c r="F81" s="18">
        <f t="shared" si="44"/>
        <v>0</v>
      </c>
      <c r="G81" s="18">
        <f t="shared" si="45"/>
        <v>10</v>
      </c>
      <c r="H81" s="19"/>
      <c r="I81" s="19">
        <v>10</v>
      </c>
      <c r="J81" s="19"/>
      <c r="K81" s="19"/>
      <c r="L81" s="18">
        <f t="shared" si="46"/>
        <v>10</v>
      </c>
      <c r="M81" s="17">
        <f t="shared" si="47"/>
        <v>105</v>
      </c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>
        <v>10</v>
      </c>
      <c r="AJ81" s="20">
        <v>10</v>
      </c>
      <c r="AK81" s="20">
        <v>105</v>
      </c>
      <c r="AL81" s="20"/>
      <c r="AM81" s="20"/>
      <c r="AN81" s="20"/>
      <c r="AO81" s="20"/>
      <c r="AP81" s="20"/>
      <c r="AQ81" s="20">
        <v>5</v>
      </c>
      <c r="AR81" s="20">
        <v>1</v>
      </c>
      <c r="AS81" s="20">
        <v>5</v>
      </c>
      <c r="AT81" s="20"/>
      <c r="AU81" s="20">
        <v>5</v>
      </c>
      <c r="AW81" s="28"/>
      <c r="AX81" s="29"/>
      <c r="AY81" s="29"/>
      <c r="AZ81" s="29"/>
    </row>
    <row r="82" spans="1:52" s="8" customFormat="1" ht="51.75" customHeight="1">
      <c r="A82" s="14" t="s">
        <v>20</v>
      </c>
      <c r="B82" s="15" t="s">
        <v>164</v>
      </c>
      <c r="C82" s="16" t="s">
        <v>78</v>
      </c>
      <c r="D82" s="17">
        <f t="shared" si="42"/>
        <v>75</v>
      </c>
      <c r="E82" s="17">
        <f t="shared" si="43"/>
        <v>18</v>
      </c>
      <c r="F82" s="18">
        <f t="shared" si="44"/>
        <v>0</v>
      </c>
      <c r="G82" s="18">
        <f t="shared" si="45"/>
        <v>8</v>
      </c>
      <c r="H82" s="19"/>
      <c r="I82" s="19">
        <v>8</v>
      </c>
      <c r="J82" s="19"/>
      <c r="K82" s="19"/>
      <c r="L82" s="18">
        <f t="shared" si="46"/>
        <v>10</v>
      </c>
      <c r="M82" s="17">
        <f t="shared" si="47"/>
        <v>57</v>
      </c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>
        <v>8</v>
      </c>
      <c r="AJ82" s="20">
        <v>10</v>
      </c>
      <c r="AK82" s="20">
        <v>57</v>
      </c>
      <c r="AL82" s="20"/>
      <c r="AM82" s="20"/>
      <c r="AN82" s="20"/>
      <c r="AO82" s="20"/>
      <c r="AP82" s="20"/>
      <c r="AQ82" s="20">
        <v>3</v>
      </c>
      <c r="AR82" s="20">
        <v>1</v>
      </c>
      <c r="AS82" s="20">
        <v>3</v>
      </c>
      <c r="AT82" s="20"/>
      <c r="AU82" s="20">
        <v>3</v>
      </c>
      <c r="AW82" s="28"/>
      <c r="AX82" s="29"/>
      <c r="AY82" s="29"/>
      <c r="AZ82" s="29"/>
    </row>
    <row r="83" spans="1:47" s="8" customFormat="1" ht="34.5">
      <c r="A83" s="140" t="s">
        <v>144</v>
      </c>
      <c r="B83" s="141"/>
      <c r="C83" s="142"/>
      <c r="D83" s="159">
        <f aca="true" t="shared" si="48" ref="D83:AU83">SUM(D8,D16,D29,D51)</f>
        <v>4710</v>
      </c>
      <c r="E83" s="135">
        <f t="shared" si="48"/>
        <v>1216</v>
      </c>
      <c r="F83" s="135">
        <f aca="true" t="shared" si="49" ref="F83:M83">SUM(F8,F16,F29,F51)</f>
        <v>223</v>
      </c>
      <c r="G83" s="135">
        <f t="shared" si="49"/>
        <v>548</v>
      </c>
      <c r="H83" s="135">
        <f t="shared" si="49"/>
        <v>212</v>
      </c>
      <c r="I83" s="135">
        <f t="shared" si="49"/>
        <v>306</v>
      </c>
      <c r="J83" s="135">
        <f t="shared" si="49"/>
        <v>30</v>
      </c>
      <c r="K83" s="135">
        <f t="shared" si="49"/>
        <v>0</v>
      </c>
      <c r="L83" s="135">
        <f t="shared" si="49"/>
        <v>445</v>
      </c>
      <c r="M83" s="135">
        <f t="shared" si="49"/>
        <v>3494</v>
      </c>
      <c r="N83" s="17">
        <f t="shared" si="48"/>
        <v>66</v>
      </c>
      <c r="O83" s="17">
        <f t="shared" si="48"/>
        <v>98</v>
      </c>
      <c r="P83" s="17">
        <f t="shared" si="48"/>
        <v>70</v>
      </c>
      <c r="Q83" s="17">
        <f t="shared" si="48"/>
        <v>538</v>
      </c>
      <c r="R83" s="17">
        <f t="shared" si="48"/>
        <v>53</v>
      </c>
      <c r="S83" s="17">
        <f t="shared" si="48"/>
        <v>101</v>
      </c>
      <c r="T83" s="17">
        <f t="shared" si="48"/>
        <v>50</v>
      </c>
      <c r="U83" s="17">
        <f t="shared" si="48"/>
        <v>598</v>
      </c>
      <c r="V83" s="17">
        <f t="shared" si="48"/>
        <v>32</v>
      </c>
      <c r="W83" s="17">
        <f t="shared" si="48"/>
        <v>87</v>
      </c>
      <c r="X83" s="17">
        <f t="shared" si="48"/>
        <v>75</v>
      </c>
      <c r="Y83" s="17">
        <f t="shared" si="48"/>
        <v>598</v>
      </c>
      <c r="Z83" s="17">
        <f t="shared" si="48"/>
        <v>64</v>
      </c>
      <c r="AA83" s="17">
        <f t="shared" si="48"/>
        <v>98</v>
      </c>
      <c r="AB83" s="17">
        <f t="shared" si="48"/>
        <v>80</v>
      </c>
      <c r="AC83" s="17">
        <f t="shared" si="48"/>
        <v>562</v>
      </c>
      <c r="AD83" s="17">
        <f t="shared" si="48"/>
        <v>8</v>
      </c>
      <c r="AE83" s="17">
        <f t="shared" si="48"/>
        <v>74</v>
      </c>
      <c r="AF83" s="17">
        <f t="shared" si="48"/>
        <v>70</v>
      </c>
      <c r="AG83" s="17">
        <f t="shared" si="48"/>
        <v>618</v>
      </c>
      <c r="AH83" s="17">
        <f t="shared" si="48"/>
        <v>0</v>
      </c>
      <c r="AI83" s="17">
        <f t="shared" si="48"/>
        <v>90</v>
      </c>
      <c r="AJ83" s="17">
        <f t="shared" si="48"/>
        <v>100</v>
      </c>
      <c r="AK83" s="17">
        <f t="shared" si="48"/>
        <v>580</v>
      </c>
      <c r="AL83" s="17">
        <f t="shared" si="48"/>
        <v>30</v>
      </c>
      <c r="AM83" s="17">
        <f t="shared" si="48"/>
        <v>30</v>
      </c>
      <c r="AN83" s="17">
        <f t="shared" si="48"/>
        <v>30</v>
      </c>
      <c r="AO83" s="17">
        <f t="shared" si="48"/>
        <v>30</v>
      </c>
      <c r="AP83" s="17">
        <f t="shared" si="48"/>
        <v>30</v>
      </c>
      <c r="AQ83" s="17">
        <f t="shared" si="48"/>
        <v>30</v>
      </c>
      <c r="AR83" s="159">
        <f t="shared" si="48"/>
        <v>52</v>
      </c>
      <c r="AS83" s="159">
        <f t="shared" si="48"/>
        <v>110</v>
      </c>
      <c r="AT83" s="159">
        <f t="shared" si="48"/>
        <v>26</v>
      </c>
      <c r="AU83" s="159">
        <f t="shared" si="48"/>
        <v>61</v>
      </c>
    </row>
    <row r="84" spans="1:47" s="8" customFormat="1" ht="34.5">
      <c r="A84" s="143"/>
      <c r="B84" s="144"/>
      <c r="C84" s="145"/>
      <c r="D84" s="159"/>
      <c r="E84" s="136"/>
      <c r="F84" s="136"/>
      <c r="G84" s="136"/>
      <c r="H84" s="136"/>
      <c r="I84" s="136"/>
      <c r="J84" s="136"/>
      <c r="K84" s="136"/>
      <c r="L84" s="136"/>
      <c r="M84" s="136"/>
      <c r="N84" s="159">
        <f>SUM(N83:Q83)</f>
        <v>772</v>
      </c>
      <c r="O84" s="159"/>
      <c r="P84" s="159"/>
      <c r="Q84" s="159"/>
      <c r="R84" s="159">
        <f>SUM(R83:U83)</f>
        <v>802</v>
      </c>
      <c r="S84" s="159"/>
      <c r="T84" s="159"/>
      <c r="U84" s="159"/>
      <c r="V84" s="159">
        <f>SUM(V83:Y83)</f>
        <v>792</v>
      </c>
      <c r="W84" s="159"/>
      <c r="X84" s="159"/>
      <c r="Y84" s="159"/>
      <c r="Z84" s="159">
        <f>SUM(Z83:AC83)</f>
        <v>804</v>
      </c>
      <c r="AA84" s="159"/>
      <c r="AB84" s="159"/>
      <c r="AC84" s="159"/>
      <c r="AD84" s="159">
        <f>SUM(AD83:AG83)</f>
        <v>770</v>
      </c>
      <c r="AE84" s="159"/>
      <c r="AF84" s="159"/>
      <c r="AG84" s="159"/>
      <c r="AH84" s="159">
        <f>SUM(AH83:AK83)</f>
        <v>770</v>
      </c>
      <c r="AI84" s="159"/>
      <c r="AJ84" s="159"/>
      <c r="AK84" s="159"/>
      <c r="AL84" s="159">
        <f>SUM(AL83:AQ83)</f>
        <v>180</v>
      </c>
      <c r="AM84" s="159"/>
      <c r="AN84" s="159"/>
      <c r="AO84" s="159"/>
      <c r="AP84" s="159"/>
      <c r="AQ84" s="159"/>
      <c r="AR84" s="159"/>
      <c r="AS84" s="159"/>
      <c r="AT84" s="159"/>
      <c r="AU84" s="159"/>
    </row>
    <row r="85" spans="1:47" s="8" customFormat="1" ht="34.5">
      <c r="A85" s="140" t="s">
        <v>145</v>
      </c>
      <c r="B85" s="141"/>
      <c r="C85" s="142"/>
      <c r="D85" s="135">
        <f aca="true" t="shared" si="50" ref="D85:AU85">SUM(D8,D16,D29,D59)</f>
        <v>4710</v>
      </c>
      <c r="E85" s="135">
        <f t="shared" si="50"/>
        <v>1216</v>
      </c>
      <c r="F85" s="135">
        <f aca="true" t="shared" si="51" ref="F85:M85">SUM(F8,F16,F29,F59)</f>
        <v>223</v>
      </c>
      <c r="G85" s="135">
        <f t="shared" si="51"/>
        <v>548</v>
      </c>
      <c r="H85" s="135">
        <f t="shared" si="51"/>
        <v>214</v>
      </c>
      <c r="I85" s="135">
        <f t="shared" si="51"/>
        <v>304</v>
      </c>
      <c r="J85" s="135">
        <f t="shared" si="51"/>
        <v>30</v>
      </c>
      <c r="K85" s="135">
        <f t="shared" si="51"/>
        <v>0</v>
      </c>
      <c r="L85" s="135">
        <f t="shared" si="51"/>
        <v>445</v>
      </c>
      <c r="M85" s="135">
        <f t="shared" si="51"/>
        <v>3494</v>
      </c>
      <c r="N85" s="17">
        <f>SUM(N8,N16,N29,N59)</f>
        <v>66</v>
      </c>
      <c r="O85" s="17">
        <f t="shared" si="50"/>
        <v>98</v>
      </c>
      <c r="P85" s="17">
        <f t="shared" si="50"/>
        <v>70</v>
      </c>
      <c r="Q85" s="17">
        <f t="shared" si="50"/>
        <v>538</v>
      </c>
      <c r="R85" s="17">
        <f t="shared" si="50"/>
        <v>53</v>
      </c>
      <c r="S85" s="17">
        <f t="shared" si="50"/>
        <v>101</v>
      </c>
      <c r="T85" s="17">
        <f t="shared" si="50"/>
        <v>50</v>
      </c>
      <c r="U85" s="17">
        <f t="shared" si="50"/>
        <v>598</v>
      </c>
      <c r="V85" s="17">
        <f t="shared" si="50"/>
        <v>32</v>
      </c>
      <c r="W85" s="17">
        <f t="shared" si="50"/>
        <v>87</v>
      </c>
      <c r="X85" s="17">
        <f t="shared" si="50"/>
        <v>75</v>
      </c>
      <c r="Y85" s="17">
        <f t="shared" si="50"/>
        <v>598</v>
      </c>
      <c r="Z85" s="17">
        <f t="shared" si="50"/>
        <v>64</v>
      </c>
      <c r="AA85" s="17">
        <f t="shared" si="50"/>
        <v>98</v>
      </c>
      <c r="AB85" s="17">
        <f t="shared" si="50"/>
        <v>80</v>
      </c>
      <c r="AC85" s="17">
        <f t="shared" si="50"/>
        <v>562</v>
      </c>
      <c r="AD85" s="17">
        <f t="shared" si="50"/>
        <v>8</v>
      </c>
      <c r="AE85" s="17">
        <f t="shared" si="50"/>
        <v>82</v>
      </c>
      <c r="AF85" s="17">
        <f t="shared" si="50"/>
        <v>75</v>
      </c>
      <c r="AG85" s="17">
        <f t="shared" si="50"/>
        <v>605</v>
      </c>
      <c r="AH85" s="17">
        <f t="shared" si="50"/>
        <v>0</v>
      </c>
      <c r="AI85" s="17">
        <f t="shared" si="50"/>
        <v>82</v>
      </c>
      <c r="AJ85" s="17">
        <f t="shared" si="50"/>
        <v>95</v>
      </c>
      <c r="AK85" s="17">
        <f t="shared" si="50"/>
        <v>593</v>
      </c>
      <c r="AL85" s="17">
        <f>SUM(AL8,AL16,AL29,AL59)</f>
        <v>30</v>
      </c>
      <c r="AM85" s="17">
        <f t="shared" si="50"/>
        <v>30</v>
      </c>
      <c r="AN85" s="17">
        <f t="shared" si="50"/>
        <v>30</v>
      </c>
      <c r="AO85" s="17">
        <f t="shared" si="50"/>
        <v>30</v>
      </c>
      <c r="AP85" s="17">
        <f t="shared" si="50"/>
        <v>30</v>
      </c>
      <c r="AQ85" s="17">
        <f t="shared" si="50"/>
        <v>30</v>
      </c>
      <c r="AR85" s="135">
        <f t="shared" si="50"/>
        <v>52</v>
      </c>
      <c r="AS85" s="135">
        <f t="shared" si="50"/>
        <v>110</v>
      </c>
      <c r="AT85" s="135">
        <f t="shared" si="50"/>
        <v>26</v>
      </c>
      <c r="AU85" s="135">
        <f t="shared" si="50"/>
        <v>61</v>
      </c>
    </row>
    <row r="86" spans="1:47" s="8" customFormat="1" ht="34.5">
      <c r="A86" s="143"/>
      <c r="B86" s="144"/>
      <c r="C86" s="145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7">
        <f>SUM(N85:Q85)</f>
        <v>772</v>
      </c>
      <c r="O86" s="138"/>
      <c r="P86" s="138"/>
      <c r="Q86" s="139"/>
      <c r="R86" s="137">
        <f>SUM(R85:U85)</f>
        <v>802</v>
      </c>
      <c r="S86" s="138"/>
      <c r="T86" s="138"/>
      <c r="U86" s="139"/>
      <c r="V86" s="137">
        <f>SUM(V85:Y85)</f>
        <v>792</v>
      </c>
      <c r="W86" s="138"/>
      <c r="X86" s="138"/>
      <c r="Y86" s="139"/>
      <c r="Z86" s="137">
        <f>SUM(Z85:AC85)</f>
        <v>804</v>
      </c>
      <c r="AA86" s="138"/>
      <c r="AB86" s="138"/>
      <c r="AC86" s="139"/>
      <c r="AD86" s="137">
        <f>SUM(AD85:AG85)</f>
        <v>770</v>
      </c>
      <c r="AE86" s="138"/>
      <c r="AF86" s="138"/>
      <c r="AG86" s="139"/>
      <c r="AH86" s="137">
        <f>SUM(AH85:AK85)</f>
        <v>770</v>
      </c>
      <c r="AI86" s="138"/>
      <c r="AJ86" s="138"/>
      <c r="AK86" s="139"/>
      <c r="AL86" s="137">
        <f>SUM(AL85:AQ85)</f>
        <v>180</v>
      </c>
      <c r="AM86" s="138"/>
      <c r="AN86" s="138"/>
      <c r="AO86" s="138"/>
      <c r="AP86" s="138"/>
      <c r="AQ86" s="139"/>
      <c r="AR86" s="136"/>
      <c r="AS86" s="136"/>
      <c r="AT86" s="136"/>
      <c r="AU86" s="136"/>
    </row>
    <row r="87" spans="1:47" s="8" customFormat="1" ht="34.5">
      <c r="A87" s="140" t="s">
        <v>146</v>
      </c>
      <c r="B87" s="141"/>
      <c r="C87" s="142"/>
      <c r="D87" s="135">
        <f>SUM(D8,D16,D29,D67)</f>
        <v>4710</v>
      </c>
      <c r="E87" s="135">
        <f>SUM(E8,E16,E29,E67)</f>
        <v>1216</v>
      </c>
      <c r="F87" s="135">
        <f aca="true" t="shared" si="52" ref="F87:M87">SUM(F8,F16,F29,F67)</f>
        <v>223</v>
      </c>
      <c r="G87" s="135">
        <f t="shared" si="52"/>
        <v>548</v>
      </c>
      <c r="H87" s="135">
        <f t="shared" si="52"/>
        <v>204</v>
      </c>
      <c r="I87" s="135">
        <f t="shared" si="52"/>
        <v>314</v>
      </c>
      <c r="J87" s="135">
        <f t="shared" si="52"/>
        <v>30</v>
      </c>
      <c r="K87" s="135">
        <f t="shared" si="52"/>
        <v>0</v>
      </c>
      <c r="L87" s="135">
        <f t="shared" si="52"/>
        <v>445</v>
      </c>
      <c r="M87" s="135">
        <f t="shared" si="52"/>
        <v>3494</v>
      </c>
      <c r="N87" s="17">
        <f>SUM(N8,N16,N29,N2297,N67)</f>
        <v>66</v>
      </c>
      <c r="O87" s="17">
        <f aca="true" t="shared" si="53" ref="O87:AQ87">SUM(O8,O16,O29,O2297,O67)</f>
        <v>98</v>
      </c>
      <c r="P87" s="17">
        <f t="shared" si="53"/>
        <v>70</v>
      </c>
      <c r="Q87" s="17">
        <f t="shared" si="53"/>
        <v>538</v>
      </c>
      <c r="R87" s="17">
        <f t="shared" si="53"/>
        <v>53</v>
      </c>
      <c r="S87" s="17">
        <f t="shared" si="53"/>
        <v>101</v>
      </c>
      <c r="T87" s="17">
        <f t="shared" si="53"/>
        <v>50</v>
      </c>
      <c r="U87" s="17">
        <f t="shared" si="53"/>
        <v>598</v>
      </c>
      <c r="V87" s="17">
        <f t="shared" si="53"/>
        <v>32</v>
      </c>
      <c r="W87" s="17">
        <f t="shared" si="53"/>
        <v>87</v>
      </c>
      <c r="X87" s="17">
        <f t="shared" si="53"/>
        <v>75</v>
      </c>
      <c r="Y87" s="17">
        <f t="shared" si="53"/>
        <v>598</v>
      </c>
      <c r="Z87" s="17">
        <f t="shared" si="53"/>
        <v>64</v>
      </c>
      <c r="AA87" s="17">
        <f t="shared" si="53"/>
        <v>98</v>
      </c>
      <c r="AB87" s="17">
        <f t="shared" si="53"/>
        <v>80</v>
      </c>
      <c r="AC87" s="17">
        <f t="shared" si="53"/>
        <v>562</v>
      </c>
      <c r="AD87" s="17">
        <f t="shared" si="53"/>
        <v>8</v>
      </c>
      <c r="AE87" s="17">
        <f t="shared" si="53"/>
        <v>82</v>
      </c>
      <c r="AF87" s="17">
        <f t="shared" si="53"/>
        <v>75</v>
      </c>
      <c r="AG87" s="17">
        <f t="shared" si="53"/>
        <v>605</v>
      </c>
      <c r="AH87" s="17">
        <f t="shared" si="53"/>
        <v>0</v>
      </c>
      <c r="AI87" s="17">
        <f t="shared" si="53"/>
        <v>82</v>
      </c>
      <c r="AJ87" s="17">
        <f t="shared" si="53"/>
        <v>95</v>
      </c>
      <c r="AK87" s="17">
        <f t="shared" si="53"/>
        <v>593</v>
      </c>
      <c r="AL87" s="17">
        <f t="shared" si="53"/>
        <v>30</v>
      </c>
      <c r="AM87" s="17">
        <f t="shared" si="53"/>
        <v>30</v>
      </c>
      <c r="AN87" s="17">
        <f t="shared" si="53"/>
        <v>30</v>
      </c>
      <c r="AO87" s="17">
        <f t="shared" si="53"/>
        <v>30</v>
      </c>
      <c r="AP87" s="17">
        <f t="shared" si="53"/>
        <v>30</v>
      </c>
      <c r="AQ87" s="17">
        <f t="shared" si="53"/>
        <v>30</v>
      </c>
      <c r="AR87" s="135">
        <f>SUM(AR8,AR16,AR29,AR67)</f>
        <v>52</v>
      </c>
      <c r="AS87" s="135">
        <f>SUM(AS8,AS16,AS29,AS67)</f>
        <v>110</v>
      </c>
      <c r="AT87" s="135">
        <f>SUM(AT8,AT16,AT29,AT67)</f>
        <v>26</v>
      </c>
      <c r="AU87" s="135">
        <f>SUM(AU8,AU16,AU29,AU67)</f>
        <v>61</v>
      </c>
    </row>
    <row r="88" spans="1:47" s="8" customFormat="1" ht="34.5">
      <c r="A88" s="143"/>
      <c r="B88" s="144"/>
      <c r="C88" s="145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59">
        <f>SUM(N83:Q83)</f>
        <v>772</v>
      </c>
      <c r="O88" s="159"/>
      <c r="P88" s="159"/>
      <c r="Q88" s="159"/>
      <c r="R88" s="159">
        <f>SUM(R83:U83)</f>
        <v>802</v>
      </c>
      <c r="S88" s="159"/>
      <c r="T88" s="159"/>
      <c r="U88" s="159"/>
      <c r="V88" s="159">
        <f>SUM(V83:Y83)</f>
        <v>792</v>
      </c>
      <c r="W88" s="159"/>
      <c r="X88" s="159"/>
      <c r="Y88" s="159"/>
      <c r="Z88" s="159">
        <f>SUM(Z83:AC83)</f>
        <v>804</v>
      </c>
      <c r="AA88" s="159"/>
      <c r="AB88" s="159"/>
      <c r="AC88" s="159"/>
      <c r="AD88" s="159">
        <f>SUM(AD83:AG83)</f>
        <v>770</v>
      </c>
      <c r="AE88" s="159"/>
      <c r="AF88" s="159"/>
      <c r="AG88" s="159"/>
      <c r="AH88" s="159">
        <f>SUM(AH83:AK83)</f>
        <v>770</v>
      </c>
      <c r="AI88" s="159"/>
      <c r="AJ88" s="159"/>
      <c r="AK88" s="159"/>
      <c r="AL88" s="159">
        <f>SUM(AL83:AQ83)</f>
        <v>180</v>
      </c>
      <c r="AM88" s="159"/>
      <c r="AN88" s="159"/>
      <c r="AO88" s="159"/>
      <c r="AP88" s="159"/>
      <c r="AQ88" s="159"/>
      <c r="AR88" s="136"/>
      <c r="AS88" s="136"/>
      <c r="AT88" s="136"/>
      <c r="AU88" s="136"/>
    </row>
    <row r="89" spans="1:47" s="8" customFormat="1" ht="34.5">
      <c r="A89" s="140" t="s">
        <v>150</v>
      </c>
      <c r="B89" s="141"/>
      <c r="C89" s="142"/>
      <c r="D89" s="135">
        <f aca="true" t="shared" si="54" ref="D89:AU89">SUM(D8,D16,D29,D75)</f>
        <v>4710</v>
      </c>
      <c r="E89" s="135">
        <f t="shared" si="54"/>
        <v>1216</v>
      </c>
      <c r="F89" s="135">
        <f aca="true" t="shared" si="55" ref="F89:M89">SUM(F8,F16,F29,F75)</f>
        <v>223</v>
      </c>
      <c r="G89" s="135">
        <f t="shared" si="55"/>
        <v>548</v>
      </c>
      <c r="H89" s="135">
        <f t="shared" si="55"/>
        <v>204</v>
      </c>
      <c r="I89" s="135">
        <f t="shared" si="55"/>
        <v>314</v>
      </c>
      <c r="J89" s="135">
        <f t="shared" si="55"/>
        <v>30</v>
      </c>
      <c r="K89" s="135">
        <f t="shared" si="55"/>
        <v>0</v>
      </c>
      <c r="L89" s="135">
        <f t="shared" si="55"/>
        <v>445</v>
      </c>
      <c r="M89" s="135">
        <f t="shared" si="55"/>
        <v>3494</v>
      </c>
      <c r="N89" s="17">
        <f t="shared" si="54"/>
        <v>66</v>
      </c>
      <c r="O89" s="17">
        <f t="shared" si="54"/>
        <v>98</v>
      </c>
      <c r="P89" s="17">
        <f t="shared" si="54"/>
        <v>70</v>
      </c>
      <c r="Q89" s="17">
        <f t="shared" si="54"/>
        <v>538</v>
      </c>
      <c r="R89" s="17">
        <f t="shared" si="54"/>
        <v>53</v>
      </c>
      <c r="S89" s="17">
        <f t="shared" si="54"/>
        <v>101</v>
      </c>
      <c r="T89" s="17">
        <f t="shared" si="54"/>
        <v>50</v>
      </c>
      <c r="U89" s="17">
        <f t="shared" si="54"/>
        <v>598</v>
      </c>
      <c r="V89" s="17">
        <f t="shared" si="54"/>
        <v>32</v>
      </c>
      <c r="W89" s="17">
        <f t="shared" si="54"/>
        <v>87</v>
      </c>
      <c r="X89" s="17">
        <f t="shared" si="54"/>
        <v>75</v>
      </c>
      <c r="Y89" s="17">
        <f t="shared" si="54"/>
        <v>598</v>
      </c>
      <c r="Z89" s="17">
        <f t="shared" si="54"/>
        <v>64</v>
      </c>
      <c r="AA89" s="17">
        <f t="shared" si="54"/>
        <v>98</v>
      </c>
      <c r="AB89" s="17">
        <f t="shared" si="54"/>
        <v>80</v>
      </c>
      <c r="AC89" s="17">
        <f t="shared" si="54"/>
        <v>562</v>
      </c>
      <c r="AD89" s="17">
        <f t="shared" si="54"/>
        <v>8</v>
      </c>
      <c r="AE89" s="17">
        <f t="shared" si="54"/>
        <v>82</v>
      </c>
      <c r="AF89" s="17">
        <f t="shared" si="54"/>
        <v>75</v>
      </c>
      <c r="AG89" s="17">
        <f t="shared" si="54"/>
        <v>605</v>
      </c>
      <c r="AH89" s="17">
        <f t="shared" si="54"/>
        <v>0</v>
      </c>
      <c r="AI89" s="17">
        <f t="shared" si="54"/>
        <v>82</v>
      </c>
      <c r="AJ89" s="17">
        <f t="shared" si="54"/>
        <v>95</v>
      </c>
      <c r="AK89" s="17">
        <f t="shared" si="54"/>
        <v>593</v>
      </c>
      <c r="AL89" s="17">
        <f t="shared" si="54"/>
        <v>30</v>
      </c>
      <c r="AM89" s="17">
        <f t="shared" si="54"/>
        <v>30</v>
      </c>
      <c r="AN89" s="17">
        <f t="shared" si="54"/>
        <v>30</v>
      </c>
      <c r="AO89" s="17">
        <f t="shared" si="54"/>
        <v>30</v>
      </c>
      <c r="AP89" s="17">
        <f t="shared" si="54"/>
        <v>30</v>
      </c>
      <c r="AQ89" s="17">
        <f t="shared" si="54"/>
        <v>30</v>
      </c>
      <c r="AR89" s="159">
        <f t="shared" si="54"/>
        <v>52</v>
      </c>
      <c r="AS89" s="159">
        <f t="shared" si="54"/>
        <v>110</v>
      </c>
      <c r="AT89" s="159">
        <f t="shared" si="54"/>
        <v>26</v>
      </c>
      <c r="AU89" s="159">
        <f t="shared" si="54"/>
        <v>61</v>
      </c>
    </row>
    <row r="90" spans="1:47" s="8" customFormat="1" ht="34.5">
      <c r="A90" s="143"/>
      <c r="B90" s="144"/>
      <c r="C90" s="145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59">
        <f>SUM(N89:Q89)</f>
        <v>772</v>
      </c>
      <c r="O90" s="159"/>
      <c r="P90" s="159"/>
      <c r="Q90" s="159"/>
      <c r="R90" s="159">
        <f>SUM(R89:U89)</f>
        <v>802</v>
      </c>
      <c r="S90" s="159"/>
      <c r="T90" s="159"/>
      <c r="U90" s="159"/>
      <c r="V90" s="159">
        <f>SUM(V89:Y89)</f>
        <v>792</v>
      </c>
      <c r="W90" s="159"/>
      <c r="X90" s="159"/>
      <c r="Y90" s="159"/>
      <c r="Z90" s="159">
        <f>SUM(Z89:AC89)</f>
        <v>804</v>
      </c>
      <c r="AA90" s="159"/>
      <c r="AB90" s="159"/>
      <c r="AC90" s="159"/>
      <c r="AD90" s="159">
        <f>SUM(AD89:AG89)</f>
        <v>770</v>
      </c>
      <c r="AE90" s="159"/>
      <c r="AF90" s="159"/>
      <c r="AG90" s="159"/>
      <c r="AH90" s="159">
        <f>SUM(AH89:AK89)</f>
        <v>770</v>
      </c>
      <c r="AI90" s="159"/>
      <c r="AJ90" s="159"/>
      <c r="AK90" s="159"/>
      <c r="AL90" s="159">
        <f>SUM(AL89:AQ89)</f>
        <v>180</v>
      </c>
      <c r="AM90" s="159"/>
      <c r="AN90" s="159"/>
      <c r="AO90" s="159"/>
      <c r="AP90" s="159"/>
      <c r="AQ90" s="159"/>
      <c r="AR90" s="159"/>
      <c r="AS90" s="159"/>
      <c r="AT90" s="159"/>
      <c r="AU90" s="159"/>
    </row>
  </sheetData>
  <sheetProtection/>
  <mergeCells count="126">
    <mergeCell ref="A1:M1"/>
    <mergeCell ref="A4:A7"/>
    <mergeCell ref="B4:B7"/>
    <mergeCell ref="C4:C7"/>
    <mergeCell ref="D4:M4"/>
    <mergeCell ref="N4:AK4"/>
    <mergeCell ref="M5:M7"/>
    <mergeCell ref="N5:U5"/>
    <mergeCell ref="V5:AC5"/>
    <mergeCell ref="AD5:AK5"/>
    <mergeCell ref="AL4:AU4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N6:Q6"/>
    <mergeCell ref="R6:U6"/>
    <mergeCell ref="V6:Y6"/>
    <mergeCell ref="Z6:AC6"/>
    <mergeCell ref="AD6:AG6"/>
    <mergeCell ref="AH6:AK6"/>
    <mergeCell ref="AO6:AO7"/>
    <mergeCell ref="AP6:AP7"/>
    <mergeCell ref="AQ6:AQ7"/>
    <mergeCell ref="AR6:AR7"/>
    <mergeCell ref="AL5:AQ5"/>
    <mergeCell ref="AR5:AU5"/>
    <mergeCell ref="AL6:AL7"/>
    <mergeCell ref="AM6:AM7"/>
    <mergeCell ref="AS6:AS7"/>
    <mergeCell ref="AT6:AT7"/>
    <mergeCell ref="AU6:AU7"/>
    <mergeCell ref="A83:C84"/>
    <mergeCell ref="D83:D84"/>
    <mergeCell ref="E83:E84"/>
    <mergeCell ref="F83:F84"/>
    <mergeCell ref="G83:G84"/>
    <mergeCell ref="H83:H84"/>
    <mergeCell ref="AN6:AN7"/>
    <mergeCell ref="I83:I84"/>
    <mergeCell ref="J83:J84"/>
    <mergeCell ref="K83:K84"/>
    <mergeCell ref="L83:L84"/>
    <mergeCell ref="M83:M84"/>
    <mergeCell ref="AR83:AR84"/>
    <mergeCell ref="AH84:AK84"/>
    <mergeCell ref="AL84:AQ84"/>
    <mergeCell ref="AS83:AS84"/>
    <mergeCell ref="AT83:AT84"/>
    <mergeCell ref="AU83:AU84"/>
    <mergeCell ref="N84:Q84"/>
    <mergeCell ref="R84:U84"/>
    <mergeCell ref="V84:Y84"/>
    <mergeCell ref="Z84:AC84"/>
    <mergeCell ref="AD84:AG84"/>
    <mergeCell ref="A85:C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AR85:AR86"/>
    <mergeCell ref="AH86:AK86"/>
    <mergeCell ref="AL86:AQ86"/>
    <mergeCell ref="AS85:AS86"/>
    <mergeCell ref="AT85:AT86"/>
    <mergeCell ref="AU85:AU86"/>
    <mergeCell ref="N86:Q86"/>
    <mergeCell ref="R86:U86"/>
    <mergeCell ref="V86:Y86"/>
    <mergeCell ref="Z86:AC86"/>
    <mergeCell ref="AD86:AG86"/>
    <mergeCell ref="A89:C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AR89:AR90"/>
    <mergeCell ref="AH90:AK90"/>
    <mergeCell ref="AL90:AQ90"/>
    <mergeCell ref="A87:C88"/>
    <mergeCell ref="D87:D88"/>
    <mergeCell ref="AS89:AS90"/>
    <mergeCell ref="AT89:AT90"/>
    <mergeCell ref="AU89:AU90"/>
    <mergeCell ref="N90:Q90"/>
    <mergeCell ref="R90:U90"/>
    <mergeCell ref="V90:Y90"/>
    <mergeCell ref="Z90:AC90"/>
    <mergeCell ref="AD90:AG90"/>
    <mergeCell ref="AR87:AR88"/>
    <mergeCell ref="N88:Q88"/>
    <mergeCell ref="R88:U88"/>
    <mergeCell ref="V88:Y88"/>
    <mergeCell ref="Z88:AC88"/>
    <mergeCell ref="E87:E88"/>
    <mergeCell ref="F87:F88"/>
    <mergeCell ref="G87:G88"/>
    <mergeCell ref="H87:H88"/>
    <mergeCell ref="I87:I88"/>
    <mergeCell ref="AD88:AG88"/>
    <mergeCell ref="AH88:AK88"/>
    <mergeCell ref="AL88:AQ88"/>
    <mergeCell ref="AT87:AT88"/>
    <mergeCell ref="AU87:AU88"/>
    <mergeCell ref="J87:J88"/>
    <mergeCell ref="K87:K88"/>
    <mergeCell ref="L87:L88"/>
    <mergeCell ref="M87:M88"/>
    <mergeCell ref="AS87:AS88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Artur Zimny</cp:lastModifiedBy>
  <cp:lastPrinted>2017-02-23T08:31:15Z</cp:lastPrinted>
  <dcterms:created xsi:type="dcterms:W3CDTF">2000-08-09T08:42:37Z</dcterms:created>
  <dcterms:modified xsi:type="dcterms:W3CDTF">2020-04-20T05:00:12Z</dcterms:modified>
  <cp:category/>
  <cp:version/>
  <cp:contentType/>
  <cp:contentStatus/>
</cp:coreProperties>
</file>